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lockStructure="1"/>
  <bookViews>
    <workbookView xWindow="-120" yWindow="-120" windowWidth="29040" windowHeight="15840"/>
  </bookViews>
  <sheets>
    <sheet name="титульный лист " sheetId="60" r:id="rId1"/>
    <sheet name=" УПР 1." sheetId="36" r:id="rId2"/>
    <sheet name="УПР 2." sheetId="61" r:id="rId3"/>
    <sheet name="УПР 3." sheetId="62" r:id="rId4"/>
    <sheet name="УПР 4." sheetId="63" r:id="rId5"/>
    <sheet name="УПР 5." sheetId="64" r:id="rId6"/>
    <sheet name="УПР 6." sheetId="65" r:id="rId7"/>
    <sheet name="УПР 7." sheetId="66" r:id="rId8"/>
    <sheet name="УПР 8." sheetId="67" r:id="rId9"/>
    <sheet name="УПР 9." sheetId="69" r:id="rId10"/>
    <sheet name="УПР 9. Заключение" sheetId="91" r:id="rId11"/>
    <sheet name="НМР 1.1." sheetId="56" r:id="rId12"/>
    <sheet name="НМР 1.1.1" sheetId="70" r:id="rId13"/>
    <sheet name="НМР 1.2" sheetId="71" r:id="rId14"/>
    <sheet name="НМР 1.3" sheetId="72" r:id="rId15"/>
    <sheet name="НМР 1.4" sheetId="73" r:id="rId16"/>
    <sheet name="НМР 1.5" sheetId="74" r:id="rId17"/>
    <sheet name="НМР 1.6" sheetId="75" r:id="rId18"/>
    <sheet name="НМР 2.1" sheetId="76" r:id="rId19"/>
    <sheet name="НМР 2.1.1" sheetId="77" r:id="rId20"/>
    <sheet name="НМР 2.1.2" sheetId="78" r:id="rId21"/>
    <sheet name="НМР 2.1.3" sheetId="79" r:id="rId22"/>
    <sheet name="НМР 2.2" sheetId="80" r:id="rId23"/>
    <sheet name="НМР 2.3" sheetId="81" r:id="rId24"/>
    <sheet name="НМР 3.1" sheetId="82" r:id="rId25"/>
    <sheet name="НМР 3.2" sheetId="83" r:id="rId26"/>
    <sheet name="НМР 3.3" sheetId="84" r:id="rId27"/>
    <sheet name="НМР 4.1" sheetId="85" r:id="rId28"/>
    <sheet name="НМР 4.2" sheetId="86" r:id="rId29"/>
    <sheet name="НМР 4.3" sheetId="87" r:id="rId30"/>
    <sheet name="НМР 5." sheetId="88" r:id="rId31"/>
    <sheet name="НМР 6." sheetId="89" r:id="rId32"/>
    <sheet name="НМР Заключение" sheetId="90" r:id="rId33"/>
    <sheet name="УВР 1." sheetId="58" r:id="rId34"/>
    <sheet name="УВР 2." sheetId="92" r:id="rId35"/>
    <sheet name="УВР 3." sheetId="93" r:id="rId36"/>
    <sheet name="УВР 4.1" sheetId="94" r:id="rId37"/>
    <sheet name="УВР 4.2" sheetId="95" r:id="rId38"/>
    <sheet name="УВР 4.3" sheetId="96" r:id="rId39"/>
    <sheet name="УВР 5" sheetId="97" r:id="rId40"/>
    <sheet name="УВР 5.1" sheetId="98" r:id="rId41"/>
    <sheet name="УВР 6.1" sheetId="99" r:id="rId42"/>
    <sheet name="УВР 6.2" sheetId="100" r:id="rId43"/>
    <sheet name="УВР 6.3" sheetId="101" r:id="rId44"/>
    <sheet name="УВР 6.4" sheetId="102" r:id="rId45"/>
    <sheet name="УВР 6.5" sheetId="103" r:id="rId46"/>
    <sheet name="УВР 7." sheetId="104" r:id="rId47"/>
    <sheet name="УВР 8." sheetId="105" r:id="rId48"/>
    <sheet name="УВР 9." sheetId="106" r:id="rId49"/>
    <sheet name="УВР 10." sheetId="107" r:id="rId50"/>
    <sheet name="УВР 11." sheetId="108" r:id="rId51"/>
    <sheet name="УВР 12." sheetId="109" r:id="rId52"/>
    <sheet name="УВР 14." sheetId="110" r:id="rId53"/>
    <sheet name="УВР 15." sheetId="112" r:id="rId54"/>
    <sheet name="УВР 16." sheetId="113" r:id="rId55"/>
    <sheet name="УВР Заключение" sheetId="114" r:id="rId56"/>
  </sheets>
  <definedNames>
    <definedName name="_xlnm._FilterDatabase" localSheetId="1" hidden="1">' УПР 1.'!$A$6:$BC$129</definedName>
    <definedName name="_xlnm._FilterDatabase" localSheetId="15" hidden="1">'НМР 1.4'!$A$6:$G$6</definedName>
    <definedName name="_xlnm._FilterDatabase" localSheetId="22" hidden="1">'НМР 2.2'!$A$7:$G$7</definedName>
    <definedName name="_xlnm._FilterDatabase" localSheetId="23" hidden="1">'НМР 2.3'!$A$6:$G$6</definedName>
    <definedName name="_xlnm._FilterDatabase" localSheetId="24" hidden="1">'НМР 3.1'!$A$6:$K$6</definedName>
    <definedName name="_xlnm._FilterDatabase" localSheetId="54" hidden="1">'УВР 16.'!$A$4:$H$4</definedName>
    <definedName name="_xlnm._FilterDatabase" localSheetId="35" hidden="1">'УВР 3.'!$A$6:$N$6</definedName>
    <definedName name="В1" localSheetId="12">#REF!</definedName>
    <definedName name="В1" localSheetId="13">#REF!</definedName>
    <definedName name="В1" localSheetId="14">#REF!</definedName>
    <definedName name="В1" localSheetId="15">#REF!</definedName>
    <definedName name="В1" localSheetId="16">#REF!</definedName>
    <definedName name="В1" localSheetId="17">#REF!</definedName>
    <definedName name="В1" localSheetId="18">#REF!</definedName>
    <definedName name="В1" localSheetId="19">#REF!</definedName>
    <definedName name="В1" localSheetId="20">#REF!</definedName>
    <definedName name="В1" localSheetId="21">#REF!</definedName>
    <definedName name="В1" localSheetId="22">#REF!</definedName>
    <definedName name="В1" localSheetId="23">#REF!</definedName>
    <definedName name="В1" localSheetId="24">#REF!</definedName>
    <definedName name="В1" localSheetId="25">#REF!</definedName>
    <definedName name="В1" localSheetId="26">#REF!</definedName>
    <definedName name="В1" localSheetId="27">#REF!</definedName>
    <definedName name="В1" localSheetId="28">#REF!</definedName>
    <definedName name="В1" localSheetId="29">#REF!</definedName>
    <definedName name="В1" localSheetId="30">#REF!</definedName>
    <definedName name="В1" localSheetId="31">#REF!</definedName>
    <definedName name="В1" localSheetId="32">#REF!</definedName>
    <definedName name="В1" localSheetId="0">#REF!</definedName>
    <definedName name="В1" localSheetId="49">#REF!</definedName>
    <definedName name="В1" localSheetId="50">#REF!</definedName>
    <definedName name="В1" localSheetId="51">#REF!</definedName>
    <definedName name="В1" localSheetId="52">#REF!</definedName>
    <definedName name="В1" localSheetId="53">#REF!</definedName>
    <definedName name="В1" localSheetId="54">#REF!</definedName>
    <definedName name="В1" localSheetId="34">#REF!</definedName>
    <definedName name="В1" localSheetId="35">#REF!</definedName>
    <definedName name="В1" localSheetId="36">#REF!</definedName>
    <definedName name="В1" localSheetId="37">#REF!</definedName>
    <definedName name="В1" localSheetId="38">#REF!</definedName>
    <definedName name="В1" localSheetId="39">#REF!</definedName>
    <definedName name="В1" localSheetId="40">#REF!</definedName>
    <definedName name="В1" localSheetId="41">#REF!</definedName>
    <definedName name="В1" localSheetId="42">#REF!</definedName>
    <definedName name="В1" localSheetId="43">#REF!</definedName>
    <definedName name="В1" localSheetId="44">#REF!</definedName>
    <definedName name="В1" localSheetId="45">#REF!</definedName>
    <definedName name="В1" localSheetId="46">#REF!</definedName>
    <definedName name="В1" localSheetId="47">#REF!</definedName>
    <definedName name="В1" localSheetId="48">#REF!</definedName>
    <definedName name="В1" localSheetId="55">#REF!</definedName>
    <definedName name="В1" localSheetId="2">#REF!</definedName>
    <definedName name="В1" localSheetId="3">#REF!</definedName>
    <definedName name="В1" localSheetId="4">#REF!</definedName>
    <definedName name="В1" localSheetId="5">#REF!</definedName>
    <definedName name="В1" localSheetId="6">#REF!</definedName>
    <definedName name="В1" localSheetId="7">#REF!</definedName>
    <definedName name="В1" localSheetId="8">#REF!</definedName>
    <definedName name="В1" localSheetId="9">#REF!</definedName>
    <definedName name="В1" localSheetId="10">#REF!</definedName>
    <definedName name="В1">#REF!</definedName>
    <definedName name="_xlnm.Print_Area" localSheetId="0">'титульный лист '!$A$1:$N$28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7" i="61" l="1"/>
  <c r="O8" i="61"/>
  <c r="O9" i="61"/>
  <c r="O10" i="61"/>
  <c r="O11" i="61"/>
  <c r="O12" i="61"/>
  <c r="O13" i="61"/>
  <c r="O14" i="61"/>
  <c r="O15" i="61"/>
  <c r="O16" i="61"/>
  <c r="O17" i="61"/>
  <c r="O18" i="61"/>
  <c r="O19" i="61"/>
  <c r="O20" i="61"/>
  <c r="O21" i="61"/>
  <c r="O22" i="61"/>
  <c r="O23" i="61"/>
  <c r="O24" i="61"/>
  <c r="O25" i="61"/>
  <c r="O26" i="61"/>
  <c r="O27" i="61"/>
  <c r="O28" i="61"/>
  <c r="O29" i="61"/>
  <c r="O30" i="61"/>
  <c r="O31" i="61"/>
  <c r="O32" i="61"/>
  <c r="O33" i="61"/>
  <c r="O34" i="61"/>
  <c r="O35" i="61"/>
  <c r="O36" i="61"/>
  <c r="O37" i="61"/>
  <c r="O38" i="61"/>
  <c r="O39" i="61"/>
  <c r="O40" i="61"/>
  <c r="O41" i="61"/>
  <c r="O42" i="61"/>
  <c r="O43" i="61"/>
  <c r="O44" i="61"/>
  <c r="O45" i="61"/>
  <c r="O46" i="61"/>
  <c r="O47" i="61"/>
  <c r="O48" i="61"/>
  <c r="O49" i="61"/>
  <c r="O50" i="61"/>
  <c r="O51" i="61"/>
  <c r="O52" i="61"/>
  <c r="O53" i="61"/>
  <c r="O54" i="61"/>
  <c r="O55" i="61"/>
  <c r="O56" i="61"/>
  <c r="O57" i="61"/>
  <c r="O58" i="61"/>
  <c r="O59" i="61"/>
  <c r="O60" i="61"/>
  <c r="O61" i="61"/>
  <c r="O62" i="61"/>
  <c r="O63" i="61"/>
  <c r="O64" i="61"/>
  <c r="O65" i="61"/>
  <c r="O66" i="61"/>
  <c r="O67" i="61"/>
  <c r="O68" i="61"/>
  <c r="O69" i="61"/>
  <c r="O70" i="61"/>
  <c r="O71" i="61"/>
  <c r="O72" i="61"/>
  <c r="O73" i="61"/>
  <c r="O74" i="61"/>
  <c r="O75" i="61"/>
  <c r="O76" i="61"/>
  <c r="O77" i="61"/>
  <c r="O78" i="61"/>
  <c r="O79" i="61"/>
  <c r="O80" i="61"/>
  <c r="O81" i="61"/>
  <c r="O82" i="61"/>
  <c r="O83" i="61"/>
  <c r="O84" i="61"/>
  <c r="O85" i="61"/>
  <c r="O86" i="61"/>
  <c r="O87" i="61"/>
  <c r="O88" i="61"/>
  <c r="O89" i="61"/>
  <c r="O90" i="61"/>
  <c r="O91" i="61"/>
  <c r="O92" i="61"/>
  <c r="O93" i="61"/>
  <c r="O94" i="61"/>
  <c r="O95" i="61"/>
  <c r="O96" i="61"/>
  <c r="O97" i="61"/>
  <c r="O98" i="61"/>
  <c r="O99" i="61"/>
  <c r="O100" i="61"/>
  <c r="O101" i="61"/>
  <c r="O102" i="61"/>
  <c r="O103" i="61"/>
  <c r="O104" i="61"/>
  <c r="O105" i="61"/>
  <c r="O106" i="61"/>
  <c r="O107" i="61"/>
  <c r="O108" i="61"/>
  <c r="O109" i="61"/>
  <c r="O110" i="61"/>
  <c r="O111" i="61"/>
  <c r="O112" i="61"/>
  <c r="O113" i="61"/>
  <c r="O114" i="61"/>
  <c r="O115" i="61"/>
  <c r="O116" i="61"/>
  <c r="O117" i="61"/>
  <c r="O118" i="61"/>
  <c r="O119" i="61"/>
  <c r="O120" i="61"/>
  <c r="O121" i="61"/>
  <c r="O122" i="61"/>
  <c r="O123" i="61"/>
  <c r="O6" i="61"/>
  <c r="I7" i="61"/>
  <c r="I8" i="61"/>
  <c r="I9" i="61"/>
  <c r="I10" i="61"/>
  <c r="I11" i="61"/>
  <c r="I12" i="61"/>
  <c r="I13" i="61"/>
  <c r="I14" i="61"/>
  <c r="I15" i="61"/>
  <c r="I16" i="61"/>
  <c r="I17" i="61"/>
  <c r="I18" i="61"/>
  <c r="I19" i="61"/>
  <c r="I20" i="61"/>
  <c r="I21" i="61"/>
  <c r="I22" i="61"/>
  <c r="I23" i="61"/>
  <c r="I24" i="61"/>
  <c r="I25" i="61"/>
  <c r="I26" i="61"/>
  <c r="I27" i="61"/>
  <c r="I28" i="61"/>
  <c r="I29" i="61"/>
  <c r="I30" i="61"/>
  <c r="I31" i="61"/>
  <c r="I32" i="61"/>
  <c r="I33" i="61"/>
  <c r="I34" i="61"/>
  <c r="I35" i="61"/>
  <c r="I36" i="61"/>
  <c r="I37" i="61"/>
  <c r="I38" i="61"/>
  <c r="I39" i="61"/>
  <c r="I40" i="61"/>
  <c r="I41" i="61"/>
  <c r="I42" i="61"/>
  <c r="I43" i="61"/>
  <c r="I44" i="61"/>
  <c r="I45" i="61"/>
  <c r="I46" i="61"/>
  <c r="I47" i="61"/>
  <c r="I48" i="61"/>
  <c r="I49" i="61"/>
  <c r="I50" i="61"/>
  <c r="I51" i="61"/>
  <c r="I52" i="61"/>
  <c r="I53" i="61"/>
  <c r="I54" i="61"/>
  <c r="I55" i="61"/>
  <c r="I56" i="61"/>
  <c r="I57" i="61"/>
  <c r="I58" i="61"/>
  <c r="I59" i="61"/>
  <c r="I60" i="61"/>
  <c r="I61" i="61"/>
  <c r="I62" i="61"/>
  <c r="I63" i="61"/>
  <c r="I64" i="61"/>
  <c r="I65" i="61"/>
  <c r="I66" i="61"/>
  <c r="I67" i="61"/>
  <c r="I68" i="61"/>
  <c r="I69" i="61"/>
  <c r="I70" i="61"/>
  <c r="I71" i="61"/>
  <c r="I72" i="61"/>
  <c r="I73" i="61"/>
  <c r="I74" i="61"/>
  <c r="I75" i="61"/>
  <c r="I76" i="61"/>
  <c r="I77" i="61"/>
  <c r="I78" i="61"/>
  <c r="I79" i="61"/>
  <c r="I80" i="61"/>
  <c r="I81" i="61"/>
  <c r="I82" i="61"/>
  <c r="I83" i="61"/>
  <c r="I84" i="61"/>
  <c r="I85" i="61"/>
  <c r="I86" i="61"/>
  <c r="I87" i="61"/>
  <c r="I88" i="61"/>
  <c r="I89" i="61"/>
  <c r="I90" i="61"/>
  <c r="I91" i="61"/>
  <c r="I92" i="61"/>
  <c r="I93" i="61"/>
  <c r="I94" i="61"/>
  <c r="I95" i="61"/>
  <c r="I96" i="61"/>
  <c r="I97" i="61"/>
  <c r="I98" i="61"/>
  <c r="I99" i="61"/>
  <c r="I100" i="61"/>
  <c r="I101" i="61"/>
  <c r="I102" i="61"/>
  <c r="I103" i="61"/>
  <c r="I104" i="61"/>
  <c r="I105" i="61"/>
  <c r="I106" i="61"/>
  <c r="I107" i="61"/>
  <c r="I108" i="61"/>
  <c r="I109" i="61"/>
  <c r="I110" i="61"/>
  <c r="I111" i="61"/>
  <c r="I112" i="61"/>
  <c r="I113" i="61"/>
  <c r="I114" i="61"/>
  <c r="I115" i="61"/>
  <c r="I116" i="61"/>
  <c r="I117" i="61"/>
  <c r="I118" i="61"/>
  <c r="I119" i="61"/>
  <c r="I120" i="61"/>
  <c r="I121" i="61"/>
  <c r="I122" i="61"/>
  <c r="I123" i="61"/>
  <c r="I6" i="61"/>
  <c r="D25" i="104" l="1"/>
  <c r="W88" i="62" l="1"/>
  <c r="V88" i="62"/>
  <c r="T88" i="62"/>
  <c r="T78" i="62" s="1"/>
  <c r="S88" i="62"/>
  <c r="Q88" i="62"/>
  <c r="P88" i="62"/>
  <c r="N88" i="62"/>
  <c r="M88" i="62"/>
  <c r="K88" i="62"/>
  <c r="J88" i="62"/>
  <c r="H88" i="62"/>
  <c r="G88" i="62"/>
  <c r="W79" i="62"/>
  <c r="V79" i="62"/>
  <c r="T79" i="62"/>
  <c r="S79" i="62"/>
  <c r="Q79" i="62"/>
  <c r="P79" i="62"/>
  <c r="N79" i="62"/>
  <c r="M79" i="62"/>
  <c r="K79" i="62"/>
  <c r="J79" i="62"/>
  <c r="H79" i="62"/>
  <c r="G79" i="62"/>
  <c r="W78" i="62"/>
  <c r="V78" i="62"/>
  <c r="S78" i="62"/>
  <c r="Q78" i="62"/>
  <c r="P78" i="62"/>
  <c r="N78" i="62"/>
  <c r="M78" i="62"/>
  <c r="K78" i="62"/>
  <c r="J78" i="62"/>
  <c r="H78" i="62"/>
  <c r="G78" i="62"/>
  <c r="W27" i="62"/>
  <c r="V27" i="62"/>
  <c r="T27" i="62"/>
  <c r="S27" i="62"/>
  <c r="Q27" i="62"/>
  <c r="P27" i="62"/>
  <c r="N27" i="62"/>
  <c r="M27" i="62"/>
  <c r="K27" i="62"/>
  <c r="J27" i="62"/>
  <c r="H27" i="62"/>
  <c r="G27" i="62"/>
  <c r="W8" i="62"/>
  <c r="V8" i="62"/>
  <c r="T8" i="62"/>
  <c r="S8" i="62"/>
  <c r="Q8" i="62"/>
  <c r="P8" i="62"/>
  <c r="N8" i="62"/>
  <c r="M8" i="62"/>
  <c r="K8" i="62"/>
  <c r="J8" i="62"/>
  <c r="H8" i="62"/>
  <c r="G8" i="62"/>
  <c r="W7" i="62"/>
  <c r="V7" i="62"/>
  <c r="T7" i="62"/>
  <c r="S7" i="62"/>
  <c r="Q7" i="62"/>
  <c r="P7" i="62"/>
  <c r="N7" i="62"/>
  <c r="M7" i="62"/>
  <c r="K7" i="62"/>
  <c r="J7" i="62"/>
  <c r="H7" i="62"/>
  <c r="G7" i="62"/>
  <c r="J128" i="62" l="1"/>
  <c r="G128" i="62"/>
  <c r="M128" i="62"/>
  <c r="S128" i="62"/>
  <c r="H128" i="62"/>
  <c r="N128" i="62"/>
  <c r="T128" i="62"/>
  <c r="V128" i="62"/>
  <c r="P128" i="62"/>
  <c r="K128" i="62"/>
  <c r="Q128" i="62"/>
  <c r="W128" i="62"/>
  <c r="J44" i="67"/>
  <c r="J42" i="67"/>
  <c r="AF23" i="66"/>
  <c r="AE23" i="66"/>
  <c r="AD23" i="66"/>
  <c r="AC23" i="66"/>
  <c r="AB23" i="66"/>
  <c r="AA23" i="66"/>
  <c r="Z23" i="66"/>
  <c r="Y23" i="66"/>
  <c r="X23" i="66"/>
  <c r="W23" i="66"/>
  <c r="V23" i="66"/>
  <c r="U23" i="66"/>
  <c r="T23" i="66"/>
  <c r="S23" i="66"/>
  <c r="R23" i="66"/>
  <c r="Q23" i="66"/>
  <c r="P23" i="66"/>
  <c r="O23" i="66"/>
  <c r="N23" i="66"/>
  <c r="M23" i="66"/>
  <c r="L23" i="66"/>
  <c r="K23" i="66"/>
  <c r="J23" i="66"/>
  <c r="I23" i="66"/>
  <c r="H23" i="66"/>
  <c r="G23" i="66"/>
  <c r="AF274" i="64"/>
  <c r="AE274" i="64"/>
  <c r="AD274" i="64"/>
  <c r="AC274" i="64"/>
  <c r="AB274" i="64"/>
  <c r="AA274" i="64"/>
  <c r="Z274" i="64"/>
  <c r="Y274" i="64"/>
  <c r="X41" i="64"/>
  <c r="W41" i="64"/>
  <c r="AF276" i="61"/>
  <c r="AE276" i="61"/>
  <c r="AD276" i="61"/>
  <c r="AC276" i="61"/>
  <c r="AB276" i="61"/>
  <c r="Z124" i="61"/>
  <c r="Z128" i="61" s="1"/>
  <c r="Y124" i="61"/>
  <c r="Y126" i="61" s="1"/>
  <c r="X124" i="61"/>
  <c r="X128" i="61" s="1"/>
  <c r="W124" i="61"/>
  <c r="W126" i="61" s="1"/>
  <c r="V124" i="61"/>
  <c r="V128" i="61" s="1"/>
  <c r="U124" i="61"/>
  <c r="U126" i="61" s="1"/>
  <c r="T124" i="61"/>
  <c r="T128" i="61" s="1"/>
  <c r="S124" i="61"/>
  <c r="R124" i="61"/>
  <c r="Q124" i="61"/>
  <c r="Q126" i="61" s="1"/>
  <c r="P124" i="61"/>
  <c r="P128" i="61" s="1"/>
  <c r="O124" i="61"/>
  <c r="O126" i="61" s="1"/>
  <c r="N124" i="61"/>
  <c r="N128" i="61" s="1"/>
  <c r="M124" i="61"/>
  <c r="M126" i="61" s="1"/>
  <c r="L124" i="61"/>
  <c r="L128" i="61" s="1"/>
  <c r="K124" i="61"/>
  <c r="K126" i="61" s="1"/>
  <c r="J124" i="61"/>
  <c r="J128" i="61" s="1"/>
  <c r="I124" i="61"/>
  <c r="I126" i="61" s="1"/>
  <c r="H124" i="61"/>
  <c r="H128" i="61" s="1"/>
  <c r="X126" i="61" l="1"/>
  <c r="Z126" i="61"/>
  <c r="H126" i="61"/>
  <c r="J126" i="61"/>
  <c r="L126" i="61"/>
  <c r="N126" i="61"/>
  <c r="P126" i="61"/>
  <c r="T126" i="61"/>
  <c r="V126" i="61"/>
  <c r="I128" i="61"/>
  <c r="K128" i="61"/>
  <c r="M128" i="61"/>
  <c r="O128" i="61"/>
  <c r="Q128" i="61"/>
  <c r="U128" i="61"/>
  <c r="W128" i="61"/>
  <c r="Y128" i="61"/>
  <c r="BB125" i="36" l="1"/>
  <c r="BB129" i="36" s="1"/>
  <c r="BA125" i="36"/>
  <c r="BA127" i="36" s="1"/>
  <c r="BC8" i="36"/>
  <c r="BC9" i="36"/>
  <c r="BC10" i="36"/>
  <c r="BC11" i="36"/>
  <c r="BC13" i="36"/>
  <c r="BC14" i="36"/>
  <c r="BC15" i="36"/>
  <c r="BC16" i="36"/>
  <c r="BC17" i="36"/>
  <c r="BC18" i="36"/>
  <c r="BC19" i="36"/>
  <c r="BC20" i="36"/>
  <c r="BC21" i="36"/>
  <c r="BC22" i="36"/>
  <c r="BC23" i="36"/>
  <c r="BC24" i="36"/>
  <c r="BC25" i="36"/>
  <c r="BC26" i="36"/>
  <c r="BC27" i="36"/>
  <c r="BC28" i="36"/>
  <c r="BC29" i="36"/>
  <c r="BC30" i="36"/>
  <c r="BC31" i="36"/>
  <c r="BC32" i="36"/>
  <c r="BC34" i="36"/>
  <c r="BC35" i="36"/>
  <c r="BC36" i="36"/>
  <c r="BC37" i="36"/>
  <c r="BC38" i="36"/>
  <c r="BC39" i="36"/>
  <c r="BC40" i="36"/>
  <c r="BC41" i="36"/>
  <c r="BC42" i="36"/>
  <c r="BC43" i="36"/>
  <c r="BC44" i="36"/>
  <c r="BC45" i="36"/>
  <c r="BC46" i="36"/>
  <c r="BC47" i="36"/>
  <c r="BC48" i="36"/>
  <c r="BC49" i="36"/>
  <c r="BC50" i="36"/>
  <c r="BC51" i="36"/>
  <c r="BC52" i="36"/>
  <c r="BC53" i="36"/>
  <c r="BC54" i="36"/>
  <c r="BC55" i="36"/>
  <c r="BC56" i="36"/>
  <c r="BC57" i="36"/>
  <c r="BC58" i="36"/>
  <c r="BC59" i="36"/>
  <c r="BC60" i="36"/>
  <c r="BC61" i="36"/>
  <c r="BC62" i="36"/>
  <c r="BC63" i="36"/>
  <c r="BC64" i="36"/>
  <c r="BC65" i="36"/>
  <c r="BC66" i="36"/>
  <c r="BC67" i="36"/>
  <c r="BC68" i="36"/>
  <c r="BC69" i="36"/>
  <c r="BC70" i="36"/>
  <c r="BC71" i="36"/>
  <c r="BC72" i="36"/>
  <c r="BC73" i="36"/>
  <c r="BC74" i="36"/>
  <c r="BC75" i="36"/>
  <c r="BC76" i="36"/>
  <c r="BC77" i="36"/>
  <c r="BC78" i="36"/>
  <c r="BC79" i="36"/>
  <c r="BC80" i="36"/>
  <c r="BC81" i="36"/>
  <c r="BC82" i="36"/>
  <c r="BC83" i="36"/>
  <c r="BC84" i="36"/>
  <c r="BC85" i="36"/>
  <c r="BC86" i="36"/>
  <c r="BC87" i="36"/>
  <c r="BC88" i="36"/>
  <c r="BC89" i="36"/>
  <c r="BC90" i="36"/>
  <c r="BC91" i="36"/>
  <c r="BC92" i="36"/>
  <c r="BC93" i="36"/>
  <c r="BC94" i="36"/>
  <c r="BC95" i="36"/>
  <c r="BC96" i="36"/>
  <c r="BC97" i="36"/>
  <c r="BC98" i="36"/>
  <c r="BC99" i="36"/>
  <c r="BC100" i="36"/>
  <c r="BC101" i="36"/>
  <c r="BC102" i="36"/>
  <c r="BC103" i="36"/>
  <c r="BC104" i="36"/>
  <c r="BC105" i="36"/>
  <c r="BC106" i="36"/>
  <c r="BC107" i="36"/>
  <c r="BC108" i="36"/>
  <c r="BC109" i="36"/>
  <c r="BC110" i="36"/>
  <c r="BC111" i="36"/>
  <c r="BC112" i="36"/>
  <c r="BC113" i="36"/>
  <c r="BC114" i="36"/>
  <c r="BC115" i="36"/>
  <c r="BC116" i="36"/>
  <c r="BC117" i="36"/>
  <c r="BC118" i="36"/>
  <c r="BC119" i="36"/>
  <c r="BC120" i="36"/>
  <c r="BC121" i="36"/>
  <c r="BC123" i="36"/>
  <c r="BC124" i="36"/>
  <c r="BC7" i="36"/>
  <c r="AT21" i="36"/>
  <c r="AT20" i="36"/>
  <c r="AT49" i="36"/>
  <c r="AT83" i="36"/>
  <c r="AT81" i="36"/>
  <c r="AT86" i="36"/>
  <c r="AT88" i="36"/>
  <c r="AT99" i="36"/>
  <c r="AT98" i="36"/>
  <c r="AT97" i="36"/>
  <c r="AT105" i="36"/>
  <c r="AT104" i="36"/>
  <c r="AT124" i="36"/>
  <c r="AT123" i="36"/>
  <c r="AT121" i="36"/>
  <c r="AT120" i="36"/>
  <c r="AT119" i="36"/>
  <c r="AT118" i="36"/>
  <c r="AT117" i="36"/>
  <c r="AT116" i="36"/>
  <c r="AT115" i="36"/>
  <c r="AT114" i="36"/>
  <c r="AT113" i="36"/>
  <c r="AT112" i="36"/>
  <c r="AT111" i="36"/>
  <c r="AT109" i="36"/>
  <c r="AT108" i="36"/>
  <c r="AS125" i="36"/>
  <c r="AR125" i="36"/>
  <c r="AR127" i="36" s="1"/>
  <c r="AQ125" i="36"/>
  <c r="AQ129" i="36" s="1"/>
  <c r="AM129" i="36"/>
  <c r="AN129" i="36"/>
  <c r="AM127" i="36"/>
  <c r="AN127" i="36"/>
  <c r="AL125" i="36"/>
  <c r="AL129" i="36" s="1"/>
  <c r="AK125" i="36"/>
  <c r="AJ125" i="36"/>
  <c r="AJ129" i="36" s="1"/>
  <c r="AI128" i="36"/>
  <c r="AI126" i="36"/>
  <c r="AH129" i="36"/>
  <c r="AH127" i="36"/>
  <c r="AT125" i="36" l="1"/>
  <c r="AT129" i="36" s="1"/>
  <c r="AS127" i="36"/>
  <c r="AQ127" i="36"/>
  <c r="BB127" i="36"/>
  <c r="BA129" i="36"/>
  <c r="AJ127" i="36"/>
  <c r="AR129" i="36"/>
  <c r="AL127" i="36"/>
  <c r="AS129" i="36"/>
  <c r="AT127" i="36" l="1"/>
  <c r="AI124" i="36"/>
  <c r="AI123" i="36"/>
  <c r="AI121" i="36"/>
  <c r="AI120" i="36"/>
  <c r="AI119" i="36"/>
  <c r="AI118" i="36"/>
  <c r="AI117" i="36"/>
  <c r="AI116" i="36"/>
  <c r="AI115" i="36"/>
  <c r="AI114" i="36"/>
  <c r="AI113" i="36"/>
  <c r="AI112" i="36"/>
  <c r="AI111" i="36"/>
  <c r="AI109" i="36"/>
  <c r="AI108" i="36"/>
  <c r="AI105" i="36"/>
  <c r="AI104" i="36"/>
  <c r="AI97" i="36"/>
  <c r="AI88" i="36"/>
  <c r="AI86" i="36"/>
  <c r="AI83" i="36"/>
  <c r="AI81" i="36"/>
  <c r="AI49" i="36"/>
  <c r="AI21" i="36"/>
  <c r="AI20" i="36"/>
  <c r="AD8" i="36"/>
  <c r="AD9" i="36"/>
  <c r="AD10" i="36"/>
  <c r="AD11" i="36"/>
  <c r="AD13" i="36"/>
  <c r="AD14" i="36"/>
  <c r="AD15" i="36"/>
  <c r="AD16" i="36"/>
  <c r="AD17" i="36"/>
  <c r="AD18" i="36"/>
  <c r="AD19" i="36"/>
  <c r="AD20" i="36"/>
  <c r="AD21" i="36"/>
  <c r="AD22" i="36"/>
  <c r="AD23" i="36"/>
  <c r="AD24" i="36"/>
  <c r="AD25" i="36"/>
  <c r="AD26" i="36"/>
  <c r="AD27" i="36"/>
  <c r="AD28" i="36"/>
  <c r="AD29" i="36"/>
  <c r="AD30" i="36"/>
  <c r="AD31" i="36"/>
  <c r="AD32" i="36"/>
  <c r="AD34" i="36"/>
  <c r="AD35" i="36"/>
  <c r="AD36" i="36"/>
  <c r="AD37" i="36"/>
  <c r="AD38" i="36"/>
  <c r="AD39" i="36"/>
  <c r="AD40" i="36"/>
  <c r="AD41" i="36"/>
  <c r="AD42" i="36"/>
  <c r="AD43" i="36"/>
  <c r="AD44" i="36"/>
  <c r="AD45" i="36"/>
  <c r="AD46" i="36"/>
  <c r="AD47" i="36"/>
  <c r="AD48" i="36"/>
  <c r="AD49" i="36"/>
  <c r="AD50" i="36"/>
  <c r="AD51" i="36"/>
  <c r="AD52" i="36"/>
  <c r="AD53" i="36"/>
  <c r="AD54" i="36"/>
  <c r="AD55" i="36"/>
  <c r="AD56" i="36"/>
  <c r="AD57" i="36"/>
  <c r="AD58" i="36"/>
  <c r="AD59" i="36"/>
  <c r="AD60" i="36"/>
  <c r="AD61" i="36"/>
  <c r="AD62" i="36"/>
  <c r="AD63" i="36"/>
  <c r="AD64" i="36"/>
  <c r="AD65" i="36"/>
  <c r="AD66" i="36"/>
  <c r="AD67" i="36"/>
  <c r="AD68" i="36"/>
  <c r="AD69" i="36"/>
  <c r="AD70" i="36"/>
  <c r="AD71" i="36"/>
  <c r="AD72" i="36"/>
  <c r="AD73" i="36"/>
  <c r="AD74" i="36"/>
  <c r="AD75" i="36"/>
  <c r="AD76" i="36"/>
  <c r="AD77" i="36"/>
  <c r="AD78" i="36"/>
  <c r="AD79" i="36"/>
  <c r="AD80" i="36"/>
  <c r="AD81" i="36"/>
  <c r="AD82" i="36"/>
  <c r="AD83" i="36"/>
  <c r="AD84" i="36"/>
  <c r="AD85" i="36"/>
  <c r="AD86" i="36"/>
  <c r="AD87" i="36"/>
  <c r="AD88" i="36"/>
  <c r="AD89" i="36"/>
  <c r="AD90" i="36"/>
  <c r="AD91" i="36"/>
  <c r="AD92" i="36"/>
  <c r="AD93" i="36"/>
  <c r="AD94" i="36"/>
  <c r="AD95" i="36"/>
  <c r="AD96" i="36"/>
  <c r="AD97" i="36"/>
  <c r="AD98" i="36"/>
  <c r="AD99" i="36"/>
  <c r="AD100" i="36"/>
  <c r="AD101" i="36"/>
  <c r="AD102" i="36"/>
  <c r="AD103" i="36"/>
  <c r="AD104" i="36"/>
  <c r="AD105" i="36"/>
  <c r="AD106" i="36"/>
  <c r="AD107" i="36"/>
  <c r="AD108" i="36"/>
  <c r="AD109" i="36"/>
  <c r="AD110" i="36"/>
  <c r="AD111" i="36"/>
  <c r="AD112" i="36"/>
  <c r="AD113" i="36"/>
  <c r="AD114" i="36"/>
  <c r="AD115" i="36"/>
  <c r="AD116" i="36"/>
  <c r="AD117" i="36"/>
  <c r="AD118" i="36"/>
  <c r="AD119" i="36"/>
  <c r="AD120" i="36"/>
  <c r="AD121" i="36"/>
  <c r="AD123" i="36"/>
  <c r="AD124" i="36"/>
  <c r="AD7" i="36"/>
  <c r="AC127" i="36"/>
  <c r="Z125" i="36"/>
  <c r="Z127" i="36" s="1"/>
  <c r="AA125" i="36"/>
  <c r="AA127" i="36" s="1"/>
  <c r="AB125" i="36"/>
  <c r="AE125" i="36"/>
  <c r="AF125" i="36"/>
  <c r="AG125" i="36"/>
  <c r="AC129" i="36"/>
  <c r="Z129" i="36" l="1"/>
  <c r="AF127" i="36"/>
  <c r="AF129" i="36"/>
  <c r="AA129" i="36"/>
  <c r="AI125" i="36"/>
  <c r="AG129" i="36"/>
  <c r="AG127" i="36"/>
  <c r="AE129" i="36"/>
  <c r="AE127" i="36"/>
  <c r="M125" i="36"/>
  <c r="M129" i="36" s="1"/>
  <c r="N125" i="36"/>
  <c r="N129" i="36" s="1"/>
  <c r="P125" i="36"/>
  <c r="Q125" i="36"/>
  <c r="R125" i="36"/>
  <c r="S125" i="36"/>
  <c r="T125" i="36"/>
  <c r="U125" i="36"/>
  <c r="V125" i="36"/>
  <c r="W125" i="36"/>
  <c r="Y125" i="36"/>
  <c r="K125" i="36"/>
  <c r="AD125" i="36" l="1"/>
  <c r="AD127" i="36" s="1"/>
  <c r="BC125" i="36"/>
  <c r="K127" i="36"/>
  <c r="K129" i="36"/>
  <c r="AD129" i="36"/>
  <c r="Y129" i="36"/>
  <c r="Y127" i="36"/>
  <c r="P129" i="36"/>
  <c r="P127" i="36"/>
  <c r="M127" i="36"/>
  <c r="N127" i="36"/>
  <c r="AI129" i="36"/>
  <c r="AI127" i="36"/>
  <c r="W129" i="36"/>
  <c r="W127" i="36"/>
  <c r="S129" i="36"/>
  <c r="S127" i="36"/>
  <c r="R129" i="36"/>
  <c r="R127" i="36"/>
  <c r="Q129" i="36"/>
  <c r="Q127" i="36"/>
  <c r="V127" i="36"/>
  <c r="V129" i="36"/>
  <c r="U129" i="36"/>
  <c r="U127" i="36"/>
  <c r="T127" i="36"/>
  <c r="T129" i="36"/>
  <c r="L124" i="36"/>
  <c r="BC129" i="36" l="1"/>
  <c r="BC127" i="36"/>
  <c r="X38" i="36"/>
  <c r="O38" i="36"/>
  <c r="L38" i="36"/>
  <c r="O31" i="36"/>
  <c r="L31" i="36"/>
  <c r="O17" i="36"/>
  <c r="X14" i="36"/>
  <c r="O14" i="36"/>
  <c r="L14" i="36"/>
  <c r="I14" i="36"/>
  <c r="X8" i="36"/>
  <c r="X9" i="36"/>
  <c r="X10" i="36"/>
  <c r="X11" i="36"/>
  <c r="X12" i="36"/>
  <c r="X13" i="36"/>
  <c r="X15" i="36"/>
  <c r="X16" i="36"/>
  <c r="X17" i="36"/>
  <c r="X18" i="36"/>
  <c r="X19" i="36"/>
  <c r="X20" i="36"/>
  <c r="X21" i="36"/>
  <c r="X22" i="36"/>
  <c r="X23" i="36"/>
  <c r="X24" i="36"/>
  <c r="X25" i="36"/>
  <c r="X26" i="36"/>
  <c r="X27" i="36"/>
  <c r="X28" i="36"/>
  <c r="X29" i="36"/>
  <c r="X30" i="36"/>
  <c r="X32" i="36"/>
  <c r="X33" i="36"/>
  <c r="X34" i="36"/>
  <c r="X35" i="36"/>
  <c r="X36" i="36"/>
  <c r="X37" i="36"/>
  <c r="X39" i="36"/>
  <c r="X40" i="36"/>
  <c r="X41" i="36"/>
  <c r="X42" i="36"/>
  <c r="X43" i="36"/>
  <c r="X44" i="36"/>
  <c r="X45" i="36"/>
  <c r="X46" i="36"/>
  <c r="X47" i="36"/>
  <c r="X48" i="36"/>
  <c r="X49" i="36"/>
  <c r="X50" i="36"/>
  <c r="X51" i="36"/>
  <c r="X52" i="36"/>
  <c r="X53" i="36"/>
  <c r="X54" i="36"/>
  <c r="X55" i="36"/>
  <c r="X56" i="36"/>
  <c r="X57" i="36"/>
  <c r="X58" i="36"/>
  <c r="X59" i="36"/>
  <c r="X60" i="36"/>
  <c r="X61" i="36"/>
  <c r="X62" i="36"/>
  <c r="X63" i="36"/>
  <c r="X64" i="36"/>
  <c r="X65" i="36"/>
  <c r="X66" i="36"/>
  <c r="X67" i="36"/>
  <c r="X68" i="36"/>
  <c r="X69" i="36"/>
  <c r="X70" i="36"/>
  <c r="X71" i="36"/>
  <c r="X72" i="36"/>
  <c r="X73" i="36"/>
  <c r="X74" i="36"/>
  <c r="X75" i="36"/>
  <c r="X76" i="36"/>
  <c r="X77" i="36"/>
  <c r="X78" i="36"/>
  <c r="X79" i="36"/>
  <c r="X80" i="36"/>
  <c r="X81" i="36"/>
  <c r="X82" i="36"/>
  <c r="X83" i="36"/>
  <c r="X84" i="36"/>
  <c r="X85" i="36"/>
  <c r="X86" i="36"/>
  <c r="X87" i="36"/>
  <c r="X88" i="36"/>
  <c r="X89" i="36"/>
  <c r="X90" i="36"/>
  <c r="X91" i="36"/>
  <c r="X92" i="36"/>
  <c r="X93" i="36"/>
  <c r="X94" i="36"/>
  <c r="X95" i="36"/>
  <c r="X96" i="36"/>
  <c r="X97" i="36"/>
  <c r="X98" i="36"/>
  <c r="X99" i="36"/>
  <c r="X100" i="36"/>
  <c r="X101" i="36"/>
  <c r="X102" i="36"/>
  <c r="X103" i="36"/>
  <c r="X104" i="36"/>
  <c r="X105" i="36"/>
  <c r="X106" i="36"/>
  <c r="X107" i="36"/>
  <c r="X108" i="36"/>
  <c r="X109" i="36"/>
  <c r="X110" i="36"/>
  <c r="X111" i="36"/>
  <c r="X112" i="36"/>
  <c r="X113" i="36"/>
  <c r="X114" i="36"/>
  <c r="X115" i="36"/>
  <c r="X116" i="36"/>
  <c r="X117" i="36"/>
  <c r="X118" i="36"/>
  <c r="X119" i="36"/>
  <c r="X120" i="36"/>
  <c r="X121" i="36"/>
  <c r="X122" i="36"/>
  <c r="X123" i="36"/>
  <c r="X124" i="36"/>
  <c r="X7" i="36"/>
  <c r="O8" i="36"/>
  <c r="O9" i="36"/>
  <c r="O10" i="36"/>
  <c r="O11" i="36"/>
  <c r="O12" i="36"/>
  <c r="O13" i="36"/>
  <c r="O15" i="36"/>
  <c r="O16" i="36"/>
  <c r="O18" i="36"/>
  <c r="O19" i="36"/>
  <c r="O20" i="36"/>
  <c r="O21" i="36"/>
  <c r="O22" i="36"/>
  <c r="O23" i="36"/>
  <c r="O24" i="36"/>
  <c r="O25" i="36"/>
  <c r="O26" i="36"/>
  <c r="O27" i="36"/>
  <c r="O28" i="36"/>
  <c r="O29" i="36"/>
  <c r="O30" i="36"/>
  <c r="O32" i="36"/>
  <c r="O33" i="36"/>
  <c r="O34" i="36"/>
  <c r="O35" i="36"/>
  <c r="O36" i="36"/>
  <c r="O37" i="36"/>
  <c r="O39" i="36"/>
  <c r="O40" i="36"/>
  <c r="O41" i="36"/>
  <c r="O42" i="36"/>
  <c r="O43" i="36"/>
  <c r="O44" i="36"/>
  <c r="O45" i="36"/>
  <c r="O46" i="36"/>
  <c r="O47" i="36"/>
  <c r="O48" i="36"/>
  <c r="O49" i="36"/>
  <c r="O50" i="36"/>
  <c r="O51" i="36"/>
  <c r="O52" i="36"/>
  <c r="O53" i="36"/>
  <c r="O54" i="36"/>
  <c r="O55" i="36"/>
  <c r="O56" i="36"/>
  <c r="O57" i="36"/>
  <c r="O58" i="36"/>
  <c r="O59" i="36"/>
  <c r="O60" i="36"/>
  <c r="O61" i="36"/>
  <c r="O62" i="36"/>
  <c r="O63" i="36"/>
  <c r="O64" i="36"/>
  <c r="O65" i="36"/>
  <c r="O66" i="36"/>
  <c r="O67" i="36"/>
  <c r="O68" i="36"/>
  <c r="O69" i="36"/>
  <c r="O70" i="36"/>
  <c r="O71" i="36"/>
  <c r="O72" i="36"/>
  <c r="O73" i="36"/>
  <c r="O74" i="36"/>
  <c r="O75" i="36"/>
  <c r="O76" i="36"/>
  <c r="O77" i="36"/>
  <c r="O78" i="36"/>
  <c r="O79" i="36"/>
  <c r="O80" i="36"/>
  <c r="O81" i="36"/>
  <c r="O82" i="36"/>
  <c r="O83" i="36"/>
  <c r="O84" i="36"/>
  <c r="O85" i="36"/>
  <c r="O86" i="36"/>
  <c r="O87" i="36"/>
  <c r="O88" i="36"/>
  <c r="O89" i="36"/>
  <c r="O90" i="36"/>
  <c r="O91" i="36"/>
  <c r="O92" i="36"/>
  <c r="O93" i="36"/>
  <c r="O94" i="36"/>
  <c r="O95" i="36"/>
  <c r="O96" i="36"/>
  <c r="O97" i="36"/>
  <c r="O98" i="36"/>
  <c r="O99" i="36"/>
  <c r="O100" i="36"/>
  <c r="O101" i="36"/>
  <c r="O102" i="36"/>
  <c r="O103" i="36"/>
  <c r="O104" i="36"/>
  <c r="O105" i="36"/>
  <c r="O106" i="36"/>
  <c r="O107" i="36"/>
  <c r="O108" i="36"/>
  <c r="O109" i="36"/>
  <c r="O110" i="36"/>
  <c r="O111" i="36"/>
  <c r="O112" i="36"/>
  <c r="O113" i="36"/>
  <c r="O114" i="36"/>
  <c r="O115" i="36"/>
  <c r="O116" i="36"/>
  <c r="O117" i="36"/>
  <c r="O118" i="36"/>
  <c r="O119" i="36"/>
  <c r="O120" i="36"/>
  <c r="O121" i="36"/>
  <c r="O122" i="36"/>
  <c r="O123" i="36"/>
  <c r="O124" i="36"/>
  <c r="O7" i="36"/>
  <c r="X125" i="36" l="1"/>
  <c r="O125" i="36"/>
  <c r="L8" i="36"/>
  <c r="L9" i="36"/>
  <c r="L10" i="36"/>
  <c r="L11" i="36"/>
  <c r="L12" i="36"/>
  <c r="L13" i="36"/>
  <c r="L15" i="36"/>
  <c r="L16" i="36"/>
  <c r="L17" i="36"/>
  <c r="L18" i="36"/>
  <c r="L19" i="36"/>
  <c r="L20" i="36"/>
  <c r="L21" i="36"/>
  <c r="L22" i="36"/>
  <c r="L23" i="36"/>
  <c r="L24" i="36"/>
  <c r="L25" i="36"/>
  <c r="L26" i="36"/>
  <c r="L27" i="36"/>
  <c r="L28" i="36"/>
  <c r="L29" i="36"/>
  <c r="L30" i="36"/>
  <c r="L32" i="36"/>
  <c r="L33" i="36"/>
  <c r="L34" i="36"/>
  <c r="L35" i="36"/>
  <c r="L36" i="36"/>
  <c r="L37"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L71" i="36"/>
  <c r="L72" i="36"/>
  <c r="L73" i="36"/>
  <c r="L74" i="36"/>
  <c r="L75" i="36"/>
  <c r="L76" i="36"/>
  <c r="L77" i="36"/>
  <c r="L78" i="36"/>
  <c r="L79" i="36"/>
  <c r="L80" i="36"/>
  <c r="L81" i="36"/>
  <c r="L82" i="36"/>
  <c r="L83" i="36"/>
  <c r="L84" i="36"/>
  <c r="L85" i="36"/>
  <c r="L86" i="36"/>
  <c r="L87" i="36"/>
  <c r="L88" i="36"/>
  <c r="L89" i="36"/>
  <c r="L90" i="36"/>
  <c r="L91" i="36"/>
  <c r="L92" i="36"/>
  <c r="L93" i="36"/>
  <c r="L94" i="36"/>
  <c r="L95" i="36"/>
  <c r="L96" i="36"/>
  <c r="L97" i="36"/>
  <c r="L98" i="36"/>
  <c r="L99" i="36"/>
  <c r="L100" i="36"/>
  <c r="L101" i="36"/>
  <c r="L102" i="36"/>
  <c r="L103" i="36"/>
  <c r="L104" i="36"/>
  <c r="L105" i="36"/>
  <c r="L106" i="36"/>
  <c r="L107" i="36"/>
  <c r="L108" i="36"/>
  <c r="L109" i="36"/>
  <c r="L110" i="36"/>
  <c r="L111" i="36"/>
  <c r="L112" i="36"/>
  <c r="L113" i="36"/>
  <c r="L114" i="36"/>
  <c r="L115" i="36"/>
  <c r="L116" i="36"/>
  <c r="L117" i="36"/>
  <c r="L118" i="36"/>
  <c r="L119" i="36"/>
  <c r="L120" i="36"/>
  <c r="L121" i="36"/>
  <c r="L122" i="36"/>
  <c r="L123" i="36"/>
  <c r="L7" i="36"/>
  <c r="O129" i="36" l="1"/>
  <c r="O127" i="36"/>
  <c r="X129" i="36"/>
  <c r="X127" i="36"/>
  <c r="L125" i="36"/>
  <c r="J125" i="36"/>
  <c r="H125" i="36"/>
  <c r="I121" i="36"/>
  <c r="I118" i="36"/>
  <c r="I114" i="36"/>
  <c r="I111" i="36"/>
  <c r="I109" i="36"/>
  <c r="I112" i="36"/>
  <c r="I113" i="36"/>
  <c r="I115" i="36"/>
  <c r="I116" i="36"/>
  <c r="I117" i="36"/>
  <c r="I119" i="36"/>
  <c r="I120" i="36"/>
  <c r="I122" i="36"/>
  <c r="I123" i="36"/>
  <c r="I124" i="36"/>
  <c r="I107" i="36"/>
  <c r="I106" i="36"/>
  <c r="I105" i="36"/>
  <c r="I103" i="36"/>
  <c r="I104" i="36"/>
  <c r="I102" i="36"/>
  <c r="I101" i="36"/>
  <c r="I93" i="36"/>
  <c r="I94" i="36"/>
  <c r="I95" i="36"/>
  <c r="I96" i="36"/>
  <c r="I97" i="36"/>
  <c r="I98" i="36"/>
  <c r="I99" i="36"/>
  <c r="I100" i="36"/>
  <c r="I92" i="36"/>
  <c r="I91" i="36"/>
  <c r="I90" i="36"/>
  <c r="I89" i="36"/>
  <c r="I82" i="36"/>
  <c r="I83" i="36"/>
  <c r="I84" i="36"/>
  <c r="I85" i="36"/>
  <c r="I86" i="36"/>
  <c r="I87" i="36"/>
  <c r="I88" i="36"/>
  <c r="I81" i="36"/>
  <c r="I80" i="36"/>
  <c r="I79" i="36"/>
  <c r="I77" i="36"/>
  <c r="I76" i="36"/>
  <c r="I75" i="36"/>
  <c r="I74" i="36"/>
  <c r="I73" i="36"/>
  <c r="I72" i="36"/>
  <c r="I71" i="36"/>
  <c r="I64" i="36"/>
  <c r="I65" i="36"/>
  <c r="I66" i="36"/>
  <c r="I67" i="36"/>
  <c r="I68" i="36"/>
  <c r="I69" i="36"/>
  <c r="I70" i="36"/>
  <c r="I78" i="36"/>
  <c r="I63" i="36"/>
  <c r="I60" i="36"/>
  <c r="I61" i="36"/>
  <c r="I62" i="36"/>
  <c r="I59" i="36"/>
  <c r="I58" i="36"/>
  <c r="I57" i="36"/>
  <c r="I56" i="36"/>
  <c r="I55" i="36"/>
  <c r="I54" i="36"/>
  <c r="I53" i="36"/>
  <c r="I51" i="36"/>
  <c r="I52" i="36"/>
  <c r="I50" i="36"/>
  <c r="I48" i="36"/>
  <c r="I49" i="36"/>
  <c r="I47" i="36"/>
  <c r="I45" i="36"/>
  <c r="I46" i="36"/>
  <c r="I42" i="36"/>
  <c r="I43" i="36"/>
  <c r="I44" i="36"/>
  <c r="I41" i="36"/>
  <c r="I40" i="36"/>
  <c r="I39" i="36"/>
  <c r="I37" i="36"/>
  <c r="I36" i="36"/>
  <c r="I35" i="36"/>
  <c r="I34" i="36"/>
  <c r="I32" i="36"/>
  <c r="I33" i="36"/>
  <c r="I30" i="36"/>
  <c r="I25" i="36"/>
  <c r="I26" i="36"/>
  <c r="I27" i="36"/>
  <c r="I28" i="36"/>
  <c r="I29" i="36"/>
  <c r="I19" i="36"/>
  <c r="I20" i="36"/>
  <c r="I21" i="36"/>
  <c r="I22" i="36"/>
  <c r="I23" i="36"/>
  <c r="I24" i="36"/>
  <c r="I16" i="36"/>
  <c r="I17" i="36"/>
  <c r="I18" i="36"/>
  <c r="I108" i="36"/>
  <c r="I15" i="36"/>
  <c r="I13" i="36"/>
  <c r="I8" i="36"/>
  <c r="I9" i="36"/>
  <c r="I10" i="36"/>
  <c r="I11" i="36"/>
  <c r="I12" i="36"/>
  <c r="I110" i="36"/>
  <c r="I7" i="36"/>
  <c r="L129" i="36" l="1"/>
  <c r="L127" i="36"/>
  <c r="J129" i="36"/>
  <c r="J127" i="36"/>
  <c r="H129" i="36"/>
  <c r="H127" i="36"/>
  <c r="I125" i="36"/>
  <c r="I129" i="36" l="1"/>
  <c r="I127" i="36"/>
  <c r="P7" i="63"/>
</calcChain>
</file>

<file path=xl/sharedStrings.xml><?xml version="1.0" encoding="utf-8"?>
<sst xmlns="http://schemas.openxmlformats.org/spreadsheetml/2006/main" count="7640" uniqueCount="2346">
  <si>
    <t>№</t>
  </si>
  <si>
    <t>Контингент</t>
  </si>
  <si>
    <t>% качества</t>
  </si>
  <si>
    <t>Всего</t>
  </si>
  <si>
    <t>на 30 июня</t>
  </si>
  <si>
    <t>% успеваемости</t>
  </si>
  <si>
    <t>по болезни</t>
  </si>
  <si>
    <t>другое</t>
  </si>
  <si>
    <t>прибыло всего</t>
  </si>
  <si>
    <t>в том числе</t>
  </si>
  <si>
    <t>отчислено всего</t>
  </si>
  <si>
    <t>восстановлено</t>
  </si>
  <si>
    <t>по плану приема</t>
  </si>
  <si>
    <t>за правонарушения</t>
  </si>
  <si>
    <t>перевод в другие ОУ</t>
  </si>
  <si>
    <t>самовольно ушли</t>
  </si>
  <si>
    <t>Пропуски уч. занятий</t>
  </si>
  <si>
    <t>3. Отчет о выполнении учебных планов и программ</t>
  </si>
  <si>
    <t>Количество выпускников</t>
  </si>
  <si>
    <t>Наименование</t>
  </si>
  <si>
    <t>Форма обучения</t>
  </si>
  <si>
    <t>всего</t>
  </si>
  <si>
    <t>высшего учебного заведения</t>
  </si>
  <si>
    <t>факультета</t>
  </si>
  <si>
    <t>Не трудоустроено</t>
  </si>
  <si>
    <t>Направления сотрудничества</t>
  </si>
  <si>
    <t>Циклы</t>
  </si>
  <si>
    <t>Количество неуспевающих</t>
  </si>
  <si>
    <t>Оценка уровня освоения дисциплин</t>
  </si>
  <si>
    <t>Количество освоивших на "отлично"</t>
  </si>
  <si>
    <t>Количество освоивших на "хорошо"</t>
  </si>
  <si>
    <t>Количество сдавших на "5"</t>
  </si>
  <si>
    <t>Количество сдавших на "4"</t>
  </si>
  <si>
    <t>% к т.г.</t>
  </si>
  <si>
    <t>Специальность/профессия</t>
  </si>
  <si>
    <t>код</t>
  </si>
  <si>
    <t>наименование</t>
  </si>
  <si>
    <t>Форма обучения (очно, заочно, очно-заочно)</t>
  </si>
  <si>
    <t>Количество допущенных к ГИА</t>
  </si>
  <si>
    <t>Выпуск</t>
  </si>
  <si>
    <t>количество всего чел.</t>
  </si>
  <si>
    <t>выпуск со справкой</t>
  </si>
  <si>
    <t>количество выпуска со справкой 
по уважительной причине</t>
  </si>
  <si>
    <t>Всего часов</t>
  </si>
  <si>
    <t xml:space="preserve">в том числе по неуважительной 
причине (час.)  </t>
  </si>
  <si>
    <t>Пропуск  по неуваж.  причине 
на 1 обучающегося</t>
  </si>
  <si>
    <t>Курс</t>
  </si>
  <si>
    <t>1.  Общая информация</t>
  </si>
  <si>
    <t>призыв в ряды РА</t>
  </si>
  <si>
    <t>за академическую 
неуспеваемость</t>
  </si>
  <si>
    <t>по семейным 
обстоятельствам</t>
  </si>
  <si>
    <t>Первод из другой 
группы ОУ</t>
  </si>
  <si>
    <t>переведено 
из других ОУ</t>
  </si>
  <si>
    <t>Дополнительный 
прием</t>
  </si>
  <si>
    <t>перевод в другую 
группу ОУ</t>
  </si>
  <si>
    <t>по другим 
причинам</t>
  </si>
  <si>
    <t>планирующих поступление в ВУЗ</t>
  </si>
  <si>
    <t>Количество выпускников (всего чел.)</t>
  </si>
  <si>
    <t>По трудовым соглашениям предприя-
тий других форм собственности</t>
  </si>
  <si>
    <t>Всего (чел.)</t>
  </si>
  <si>
    <t>% от общего количества выпускников</t>
  </si>
  <si>
    <t>срок действия</t>
  </si>
  <si>
    <t>развитие МТБ ПОО</t>
  </si>
  <si>
    <t xml:space="preserve">наименование </t>
  </si>
  <si>
    <t>объем софинансирования 
(в руб.)</t>
  </si>
  <si>
    <t>7. Информация об осуществлении подготовки кадров из числа инвалидов и лиц с ограниченными возможностями</t>
  </si>
  <si>
    <t>лиц с ОВЗ</t>
  </si>
  <si>
    <t xml:space="preserve">в том числе 
Всего инвалидов и лиц с ОВЗ </t>
  </si>
  <si>
    <t>3 группы</t>
  </si>
  <si>
    <t>2 группы</t>
  </si>
  <si>
    <t>1 группы</t>
  </si>
  <si>
    <t>инвалиды детства</t>
  </si>
  <si>
    <t>с заболеваниями опорно-
двигательной системы</t>
  </si>
  <si>
    <t>по слуху</t>
  </si>
  <si>
    <t>по зрению</t>
  </si>
  <si>
    <t>умственно-отсталые</t>
  </si>
  <si>
    <t>Всего инвалидов (чел.)</t>
  </si>
  <si>
    <t>Всего лиц с ОВЗ (чел.)</t>
  </si>
  <si>
    <t xml:space="preserve">Количество адаптированных ОПОП </t>
  </si>
  <si>
    <t>Количество отсева из числа инвалидов
 и лиц с ОВЗ</t>
  </si>
  <si>
    <t>Всего выпускников 
из числа инвалидов и лиц с ОВЗ</t>
  </si>
  <si>
    <t>Всего выпускников инвалидов (чел.)</t>
  </si>
  <si>
    <t>Всего выпускников с ОВЗ (чел.)</t>
  </si>
  <si>
    <t>Проведен квалификационный 
экзамен по профессии рабочего, служащего с выдачей свидетельства 
о профессиональном обучении</t>
  </si>
  <si>
    <t xml:space="preserve">Количество выданных свидетельств </t>
  </si>
  <si>
    <t>теорию</t>
  </si>
  <si>
    <t>вождение</t>
  </si>
  <si>
    <t>Категория А</t>
  </si>
  <si>
    <t>всего обучались</t>
  </si>
  <si>
    <t>из них выпуск</t>
  </si>
  <si>
    <t>в т.ч. сдали экзамен 
в ГАИ</t>
  </si>
  <si>
    <t>получили права (чел.)</t>
  </si>
  <si>
    <t>Категория В</t>
  </si>
  <si>
    <t>Категория Д и выше</t>
  </si>
  <si>
    <t>Категория С</t>
  </si>
  <si>
    <t>2019-2020 у.г.</t>
  </si>
  <si>
    <t>Итого за 2020-2021 у.г.</t>
  </si>
  <si>
    <t xml:space="preserve">2019-2020 </t>
  </si>
  <si>
    <t>Итого за 2021-2022 у.г.</t>
  </si>
  <si>
    <t>2020-2021 у.г.</t>
  </si>
  <si>
    <t>Наименование 
 группы</t>
  </si>
  <si>
    <t xml:space="preserve">2020-2021 </t>
  </si>
  <si>
    <t>Итого за 2021-2022у.г.</t>
  </si>
  <si>
    <t>реквизиты/наименование</t>
  </si>
  <si>
    <t>Наличие договоров и соглашений о сетевом взаимодействии</t>
  </si>
  <si>
    <t>наличие договоров о целевом обучении с СП</t>
  </si>
  <si>
    <t>период</t>
  </si>
  <si>
    <t>количество студентов</t>
  </si>
  <si>
    <t>участие сторон в разработке образовательных программ (указать программы)</t>
  </si>
  <si>
    <t xml:space="preserve"> количество трудоустроенных выпускников в 2022 г. из строки I</t>
  </si>
  <si>
    <t>2020-2021</t>
  </si>
  <si>
    <t>в т.ч. призыв РА</t>
  </si>
  <si>
    <t>декретный отпуск/по уходу</t>
  </si>
  <si>
    <t>продолжение обучения</t>
  </si>
  <si>
    <t xml:space="preserve">2. Информация о движении контингента обучающихся за 2021-2022 учебный год </t>
  </si>
  <si>
    <t>выпуск 2022г.</t>
  </si>
  <si>
    <t>Численность обучающихся 
на 30.06.22г.</t>
  </si>
  <si>
    <t>9. Отчет о выпуске водительских кадров</t>
  </si>
  <si>
    <t>бюджет/внебюджет</t>
  </si>
  <si>
    <t>1</t>
  </si>
  <si>
    <t>по отраслевым министерствам и ведомствам</t>
  </si>
  <si>
    <t>распределение</t>
  </si>
  <si>
    <t>По целевым направлениям МО РС(Я)</t>
  </si>
  <si>
    <t>трудоустройство за пределами РС(Я)</t>
  </si>
  <si>
    <t>создание учебно-производственных площадок, кафедр профессиональных образовательных организаций на базе предприятий (да/нет)</t>
  </si>
  <si>
    <t>закрепление наставников из производства (кол-во)</t>
  </si>
  <si>
    <t>на 01 октября</t>
  </si>
  <si>
    <t>самозанятые</t>
  </si>
  <si>
    <t>предприниматели</t>
  </si>
  <si>
    <t>целевое обучение</t>
  </si>
  <si>
    <t>(период с 1 октября 2021 по 30.06.2022 г.)</t>
  </si>
  <si>
    <t>Контингент 
на 01.10.21</t>
  </si>
  <si>
    <t>количество выпускников</t>
  </si>
  <si>
    <t>% успевающих</t>
  </si>
  <si>
    <t>допущенных к ДЭ</t>
  </si>
  <si>
    <t xml:space="preserve">% выпуска с отличием
</t>
  </si>
  <si>
    <t>получили  дипломы, чел.</t>
  </si>
  <si>
    <t>в т.ч. дипломы с отличием (чел.)</t>
  </si>
  <si>
    <t>получили свидетельство</t>
  </si>
  <si>
    <t xml:space="preserve">количество выпускников по договорам о целевом обучении </t>
  </si>
  <si>
    <t xml:space="preserve">количество выпускников выполнившие условия целевого договора </t>
  </si>
  <si>
    <t>количество выпускников, прошедших НОК</t>
  </si>
  <si>
    <t>% прошедших НОК от общего количества выпускников</t>
  </si>
  <si>
    <t>% получивших свидетельства от общего количества выпускников</t>
  </si>
  <si>
    <t>НОК</t>
  </si>
  <si>
    <t>ГИА</t>
  </si>
  <si>
    <t>Демоэкзамен</t>
  </si>
  <si>
    <t>документ</t>
  </si>
  <si>
    <t>юноши</t>
  </si>
  <si>
    <t>девушки</t>
  </si>
  <si>
    <t xml:space="preserve">в т.ч. несовершеннолетних </t>
  </si>
  <si>
    <t>в т.ч. сирот</t>
  </si>
  <si>
    <t>в т.ч. из малообеспеченных семей</t>
  </si>
  <si>
    <t>в т.ч. предтсавителей КМНС</t>
  </si>
  <si>
    <t>Контингент на 01.10.21 г.</t>
  </si>
  <si>
    <t>Специальность/профессия/программа профессионального обученмя</t>
  </si>
  <si>
    <t>8 Информация о получении обучающимся дополнительной квалификацией по професии рабочего /служащего в рамках основной образовательной программы СПО</t>
  </si>
  <si>
    <t>1. Методическая работа ПОО</t>
  </si>
  <si>
    <t>1.1. Работа по методической теме образовательной организации</t>
  </si>
  <si>
    <t>методическая тема</t>
  </si>
  <si>
    <t>начало реализации</t>
  </si>
  <si>
    <t>завершение реализации</t>
  </si>
  <si>
    <t>цель</t>
  </si>
  <si>
    <t>Промежуточные результаты по реализации методической темы</t>
  </si>
  <si>
    <t>Основные результаты за весь период реализации методической темы</t>
  </si>
  <si>
    <t>федеральный уровень</t>
  </si>
  <si>
    <t>республиканский уровень</t>
  </si>
  <si>
    <t>уровень ПОО</t>
  </si>
  <si>
    <t>тема</t>
  </si>
  <si>
    <t>год присвоения статуса</t>
  </si>
  <si>
    <t>1.2. Сведения о предметно-цикловых комиссиях</t>
  </si>
  <si>
    <t>предметно-цикловая комиссия</t>
  </si>
  <si>
    <t>кол-во членов</t>
  </si>
  <si>
    <t>Ф.И.О. руководителя</t>
  </si>
  <si>
    <t>стаж руководства ПЦК</t>
  </si>
  <si>
    <t>1.3. Сведения о методистах ПОО</t>
  </si>
  <si>
    <t>Ф.И.О. (полностью)</t>
  </si>
  <si>
    <t>должность</t>
  </si>
  <si>
    <t>образование:</t>
  </si>
  <si>
    <t>аттестация</t>
  </si>
  <si>
    <t>педстаж</t>
  </si>
  <si>
    <t>контакты (моб/тел)</t>
  </si>
  <si>
    <t>ВУЗ, факультет</t>
  </si>
  <si>
    <t>год окончания</t>
  </si>
  <si>
    <t>специальность</t>
  </si>
  <si>
    <t>УПД</t>
  </si>
  <si>
    <t>год</t>
  </si>
  <si>
    <t>общий</t>
  </si>
  <si>
    <t>в данной ПОО</t>
  </si>
  <si>
    <t xml:space="preserve">1.4. Распространение педагогического опыта на республиканском, всероссийском и международном уровнях </t>
  </si>
  <si>
    <t>уровень</t>
  </si>
  <si>
    <t xml:space="preserve">форма </t>
  </si>
  <si>
    <t>подтверждающий документ</t>
  </si>
  <si>
    <t>специальность/ профессия</t>
  </si>
  <si>
    <t>разработано программ</t>
  </si>
  <si>
    <t>новая</t>
  </si>
  <si>
    <t>актуализация</t>
  </si>
  <si>
    <t xml:space="preserve">Вариативная часть </t>
  </si>
  <si>
    <t>Наименование дисциплин</t>
  </si>
  <si>
    <t xml:space="preserve">объем </t>
  </si>
  <si>
    <t>объем</t>
  </si>
  <si>
    <t>Наименование  федерального/регионального проекта</t>
  </si>
  <si>
    <t>Направление (укрепление МТБ, обучение итд.)</t>
  </si>
  <si>
    <t xml:space="preserve">Финансирование </t>
  </si>
  <si>
    <t>кол-во педагогов</t>
  </si>
  <si>
    <t>уровень образования</t>
  </si>
  <si>
    <t>из них:</t>
  </si>
  <si>
    <t>Среднее профессиональное</t>
  </si>
  <si>
    <t>высшее</t>
  </si>
  <si>
    <t>штатные</t>
  </si>
  <si>
    <t>внештатные</t>
  </si>
  <si>
    <t>педагогическое</t>
  </si>
  <si>
    <t>профессиональное (по профилю ПОО)</t>
  </si>
  <si>
    <t>не имеют проф.образования (по профилю ПОО)</t>
  </si>
  <si>
    <t>из других ПОО</t>
  </si>
  <si>
    <t>из предприятий</t>
  </si>
  <si>
    <t>Ф.И.О.</t>
  </si>
  <si>
    <t>ученая степень (направление)</t>
  </si>
  <si>
    <t xml:space="preserve">год присвоения </t>
  </si>
  <si>
    <t>стаж работы в данной ПОО</t>
  </si>
  <si>
    <t>количество публикаций за учебный год</t>
  </si>
  <si>
    <t>Индекс научного цитирования (РИНЦ, skins)</t>
  </si>
  <si>
    <t>категория</t>
  </si>
  <si>
    <t>ВУЗ/организация</t>
  </si>
  <si>
    <t>профиль</t>
  </si>
  <si>
    <t>Год поступления/начало соискательства</t>
  </si>
  <si>
    <t>предполагаемый год защиты</t>
  </si>
  <si>
    <t>аспирант/соискатель</t>
  </si>
  <si>
    <t>2.2. Молодые педагоги (возраст до 35 лет)</t>
  </si>
  <si>
    <t>общий пед.стаж</t>
  </si>
  <si>
    <t>2.3. Педагоги, имеющие государственные, отраслевые награды, знаки (за учебный год)</t>
  </si>
  <si>
    <t>награда, знак</t>
  </si>
  <si>
    <t xml:space="preserve">3. Дополнительное профессиональное образование </t>
  </si>
  <si>
    <t xml:space="preserve">ФИО </t>
  </si>
  <si>
    <t xml:space="preserve">Должность </t>
  </si>
  <si>
    <t xml:space="preserve">Название </t>
  </si>
  <si>
    <t xml:space="preserve">Образовательная организация </t>
  </si>
  <si>
    <t xml:space="preserve">Период </t>
  </si>
  <si>
    <t xml:space="preserve">Объем </t>
  </si>
  <si>
    <t>Форма КПК/ПП</t>
  </si>
  <si>
    <t>Финансирование (бюджет/внебюджет/бесплатно)</t>
  </si>
  <si>
    <t xml:space="preserve">Итоговый документ </t>
  </si>
  <si>
    <t>КПК</t>
  </si>
  <si>
    <t>ПП</t>
  </si>
  <si>
    <t>(очно, заочно, дистанционно)</t>
  </si>
  <si>
    <t>ФИО</t>
  </si>
  <si>
    <t>Должность</t>
  </si>
  <si>
    <t xml:space="preserve">Направление </t>
  </si>
  <si>
    <t xml:space="preserve">Предприятие </t>
  </si>
  <si>
    <t xml:space="preserve">Наличие договора с предприятием </t>
  </si>
  <si>
    <t xml:space="preserve">Место прохождения </t>
  </si>
  <si>
    <t xml:space="preserve">Срок прохождения </t>
  </si>
  <si>
    <t>Документ</t>
  </si>
  <si>
    <t>Наличие договора с предприятием</t>
  </si>
  <si>
    <t xml:space="preserve">Планируемый срок прохождения </t>
  </si>
  <si>
    <t>4. Сведения о библиотечном фонде</t>
  </si>
  <si>
    <t>4.1. Общие сведения</t>
  </si>
  <si>
    <t>Профессии/специальности</t>
  </si>
  <si>
    <t>общее кол-во фонда библиотеки</t>
  </si>
  <si>
    <t xml:space="preserve">из них: </t>
  </si>
  <si>
    <t>учебники</t>
  </si>
  <si>
    <t>уч-метод</t>
  </si>
  <si>
    <t>справочники</t>
  </si>
  <si>
    <t>эл-образ.ресурсы</t>
  </si>
  <si>
    <t>иные</t>
  </si>
  <si>
    <t>4.2. Соответствие учебников, учебных пособий требованиям</t>
  </si>
  <si>
    <t>общее кол-во</t>
  </si>
  <si>
    <t>обеспеченность на 1 студента</t>
  </si>
  <si>
    <t>изданных за последние 5 лет</t>
  </si>
  <si>
    <t>наличие грифа федеральн.уровня</t>
  </si>
  <si>
    <t>учебников</t>
  </si>
  <si>
    <t>учебных пособий</t>
  </si>
  <si>
    <t>имеется</t>
  </si>
  <si>
    <t>не имеется</t>
  </si>
  <si>
    <t>Наименование ресурса</t>
  </si>
  <si>
    <t>URL</t>
  </si>
  <si>
    <t>Разработчик системы</t>
  </si>
  <si>
    <t>Период функционирования / использования (для сторонних платформ) ресурса</t>
  </si>
  <si>
    <t>Источник финансирования</t>
  </si>
  <si>
    <t xml:space="preserve">Финансирование системы </t>
  </si>
  <si>
    <t>Платформа</t>
  </si>
  <si>
    <t>Возможности ведения образовательного процесса</t>
  </si>
  <si>
    <t>Количество зарегистрированных пользователей (охват)</t>
  </si>
  <si>
    <t>Количество посещений ресурса (по данным сервисов веб-аналитики Яндекс.Метрика, Google Analytics и др.)</t>
  </si>
  <si>
    <t>Электронный дневник / Учет достижений</t>
  </si>
  <si>
    <t>Учебный план / Образовательная траектория/эл. журнал</t>
  </si>
  <si>
    <t>Ведение контрольных мероприятий (тесты, задания и т.д.)</t>
  </si>
  <si>
    <t>Иная информация</t>
  </si>
  <si>
    <t>введите адрес ресурса в сети Интернет</t>
  </si>
  <si>
    <t>Наименование учреждения</t>
  </si>
  <si>
    <t>Указать период в формате "с 20XX года"</t>
  </si>
  <si>
    <t>Федеральный бюджет / Региональный бюджет / Внебюджетные источники / Без финансирования</t>
  </si>
  <si>
    <t>Указать сумму</t>
  </si>
  <si>
    <t>Десктопная (браузерная) / Мобильное приложение / Десктопная версия и мобильное приложение</t>
  </si>
  <si>
    <t>Да / Нет / Планируется</t>
  </si>
  <si>
    <t>При наличии</t>
  </si>
  <si>
    <t>Численность зарегистрированных аккаунтов (при наличии)</t>
  </si>
  <si>
    <t>При наличии, указать период отслеживания (последний месяц, май 2020 г.)</t>
  </si>
  <si>
    <t>Наименование кластера</t>
  </si>
  <si>
    <t xml:space="preserve">Количество студентов </t>
  </si>
  <si>
    <t>Всего выпускников трудоустроено</t>
  </si>
  <si>
    <t>Итоги за у.г.</t>
  </si>
  <si>
    <t xml:space="preserve">6. Наставничество </t>
  </si>
  <si>
    <t>Профессия/специальность</t>
  </si>
  <si>
    <t>Формы наставничества педагогических работников</t>
  </si>
  <si>
    <t>соглашения о сотрудничестве с другими образовательными организациями, с ИПК, ИРО, ЦНППМ ПР в регионе</t>
  </si>
  <si>
    <t>разработка, утверждение и внедрение локальных актов образовательной организации</t>
  </si>
  <si>
    <t xml:space="preserve">Виды наставничества </t>
  </si>
  <si>
    <t>Количество наставников</t>
  </si>
  <si>
    <t>Количество наставляемых</t>
  </si>
  <si>
    <t>Результаты за у.г.</t>
  </si>
  <si>
    <t>Заказ (работодатель)</t>
  </si>
  <si>
    <t>наименование технологического процесса</t>
  </si>
  <si>
    <t>основание</t>
  </si>
  <si>
    <t>работодатель</t>
  </si>
  <si>
    <t>количество программ</t>
  </si>
  <si>
    <t>в т.ч. сетевые программ</t>
  </si>
  <si>
    <t>1. Информация по исполнению ФЗ-120</t>
  </si>
  <si>
    <t>Основные показатели</t>
  </si>
  <si>
    <t>АППГ (аналогичный период прошлого года)</t>
  </si>
  <si>
    <t>2.Банк данных детей с ОВЗ, детей - инвалидов</t>
  </si>
  <si>
    <t>Дети – инвалиды</t>
  </si>
  <si>
    <t>Дети, обучающиеся по программе VII вида</t>
  </si>
  <si>
    <t>Дети, обучающиеся по программе VIII вида</t>
  </si>
  <si>
    <t>В том числе</t>
  </si>
  <si>
    <t>ВУ( техникум, колледж)</t>
  </si>
  <si>
    <t>Группа риска</t>
  </si>
  <si>
    <t>КДНиЗП</t>
  </si>
  <si>
    <t>ПДН</t>
  </si>
  <si>
    <t>КДН</t>
  </si>
  <si>
    <t>По исправлению</t>
  </si>
  <si>
    <t>По достижении 18 лет</t>
  </si>
  <si>
    <t>По иным причинам</t>
  </si>
  <si>
    <t>5.Количество несовершеннолетних обучающихся ОО состоящих на учете охваченных дополнительным образованием</t>
  </si>
  <si>
    <t>Психологами</t>
  </si>
  <si>
    <t>Социальными педагогами</t>
  </si>
  <si>
    <t>Кураторами</t>
  </si>
  <si>
    <t>Членами родкома</t>
  </si>
  <si>
    <t>Выявлено несовершеннолетних в социально-опасном положении по итогам посещения на дому</t>
  </si>
  <si>
    <t>Социальной защиты</t>
  </si>
  <si>
    <t>Опека и попечительство</t>
  </si>
  <si>
    <t>Иные организации и учреждения системы профилактики</t>
  </si>
  <si>
    <t xml:space="preserve">10.Количество выявленных случаев жестокого обращения с несовершеннолетними </t>
  </si>
  <si>
    <t>В том числе выявлено образовательным учреждением</t>
  </si>
  <si>
    <t>Информирование ОВД</t>
  </si>
  <si>
    <t>КДН и ЗП</t>
  </si>
  <si>
    <t>Администрация МО</t>
  </si>
  <si>
    <t>Прокуратура</t>
  </si>
  <si>
    <t>11. Количество выявленных случаев ранней беременности</t>
  </si>
  <si>
    <t>в том числе выявлено образовательным учреждением</t>
  </si>
  <si>
    <t>12. Количество студентов, состоящих на учете по употреблению ПАВ</t>
  </si>
  <si>
    <t>Состоит на учете поста ЗОЖ</t>
  </si>
  <si>
    <t>По употреблению алкоголя</t>
  </si>
  <si>
    <t>Курящие</t>
  </si>
  <si>
    <t>По употреблению наркотических веществ</t>
  </si>
  <si>
    <t>13.Количество проведенных занятий предметниками с детьми "группы риска" (в сравнении с АППГ)</t>
  </si>
  <si>
    <t>пдн</t>
  </si>
  <si>
    <t>14.Количество самовольных уходов из:</t>
  </si>
  <si>
    <t>семьи</t>
  </si>
  <si>
    <t>ПОО (общежитие)</t>
  </si>
  <si>
    <t>Уполномоченный по правам образовательного процесса</t>
  </si>
  <si>
    <t>Количество поступивших обращений Уполномоченному по правам образовательного процесса</t>
  </si>
  <si>
    <t>службы примирения</t>
  </si>
  <si>
    <t>Количество детей медиаторов</t>
  </si>
  <si>
    <t>Количество кураторов, прошедших обучение</t>
  </si>
  <si>
    <t>Количество, рассмотренных конфликтов, в том числе:</t>
  </si>
  <si>
    <t>Конфликты между обучающимися</t>
  </si>
  <si>
    <t>Конфликты между родителями и обучающимися</t>
  </si>
  <si>
    <t>Конфликты между педагогами и обучающимися</t>
  </si>
  <si>
    <t>Количество завершенных медиативных процедур</t>
  </si>
  <si>
    <t>Иные структуры применяющие примирительные технологии</t>
  </si>
  <si>
    <t>Количество поступивших обращений</t>
  </si>
  <si>
    <t>Количество разрешенных конфликтов</t>
  </si>
  <si>
    <t>16. Привлечено к дисциплинарной ответственности</t>
  </si>
  <si>
    <t>руководителей ПОО</t>
  </si>
  <si>
    <t>кураторов/ воспитателей</t>
  </si>
  <si>
    <t>психологов</t>
  </si>
  <si>
    <t>социальных педагогов</t>
  </si>
  <si>
    <t>Иных педагогических работников</t>
  </si>
  <si>
    <t>17. Выявленные нарушения</t>
  </si>
  <si>
    <t>ст. 5 ФЗ-120</t>
  </si>
  <si>
    <t>ст.14 ФЗ-120</t>
  </si>
  <si>
    <t>Дата утверждения</t>
  </si>
  <si>
    <t>3. Кадровое обеспечение</t>
  </si>
  <si>
    <t>Сведения о работниках по воспитательной работе (зам. директора по УВР, советник директора по УВР , куратор, организатор-педагог, социальный педагог, психолог, медработник, библиотекарь,  заведующий общежитием, воспитатели, дежурные - вахтеры общежитий)</t>
  </si>
  <si>
    <t>Год рождения</t>
  </si>
  <si>
    <t>Образование (учебное заведение, дата окончания, специальность)</t>
  </si>
  <si>
    <t>Категория (когда пройдена аттестация)</t>
  </si>
  <si>
    <t>Стаж работы</t>
  </si>
  <si>
    <t>Курсы повышения квалификации за последние 3 года (год,  проблемные или фундамент., где проходил)</t>
  </si>
  <si>
    <t>в системе ПО</t>
  </si>
  <si>
    <t>по должности</t>
  </si>
  <si>
    <t>4.Организация и содержание воспитательной работы</t>
  </si>
  <si>
    <t>А) Общая информация</t>
  </si>
  <si>
    <t>%</t>
  </si>
  <si>
    <t>Охват общежитием:</t>
  </si>
  <si>
    <t>из них: юношей</t>
  </si>
  <si>
    <t xml:space="preserve">              девушек</t>
  </si>
  <si>
    <t>Отчислено из ПОО (за отчетный период)</t>
  </si>
  <si>
    <t xml:space="preserve">                  за нарушения </t>
  </si>
  <si>
    <t xml:space="preserve">                  по иным причинам</t>
  </si>
  <si>
    <t xml:space="preserve">Б) информация по привлечению за совершение правонарушений  и алкоголизма  среди обучающихся </t>
  </si>
  <si>
    <t>Привлечено к административной ответственности (за отчетный период)</t>
  </si>
  <si>
    <t xml:space="preserve">в т. ч. несовершеннолетних </t>
  </si>
  <si>
    <t>Всего привлечено к административной ответственности  (с нарастающим, с начала года)</t>
  </si>
  <si>
    <t>Привлечено к уголовной ответственности</t>
  </si>
  <si>
    <t xml:space="preserve">  в т.ч. несовершеннолетних</t>
  </si>
  <si>
    <t>Всего привлечено к уголовной ответственности (с нарастающим, с начала года)</t>
  </si>
  <si>
    <t xml:space="preserve">В)  информация по факту употребления  наркотиков и ПАВ среди обучающихся </t>
  </si>
  <si>
    <t xml:space="preserve">Кол-во (охват) обучающихся </t>
  </si>
  <si>
    <t>Количество состоящих на учете поста ЗОЖ</t>
  </si>
  <si>
    <t xml:space="preserve"> (на начало отчетного периода)</t>
  </si>
  <si>
    <t>в т.ч. несовершеннолетних</t>
  </si>
  <si>
    <t>Выявлено случаев употребления наркотиков  и  ПАВ</t>
  </si>
  <si>
    <t>в т.ч. несовершеннолетними</t>
  </si>
  <si>
    <t>Поставлено на учет поста ЗОЖ отчетный период</t>
  </si>
  <si>
    <t>Снято с учета поста ЗОЖ за отчетный период</t>
  </si>
  <si>
    <t>Количество состоящих на учете</t>
  </si>
  <si>
    <t>(на конец отчетного периода)</t>
  </si>
  <si>
    <t>- мероприятия, направленные на формирование правового сознания и законопослушного поведения; культурно-массовые мероприятия на пропаганду ЗОЖ; профилактические мероприятия, направленные на недопущение вовлечения обучающихся в деструктивные культуры и тоталитарные секты; выявление лиц с девиантным поведением, недопущение противоправных действий с их стороны; профилактика употребления алкогольных напитков, наркотических средств и токсических веществ; профилактика экстремизма, гармонизация межэтнических и межрелигиозных отношений</t>
  </si>
  <si>
    <t>Наименование мероприятий</t>
  </si>
  <si>
    <t>всего участников</t>
  </si>
  <si>
    <t>из них</t>
  </si>
  <si>
    <t>из них инвалидов</t>
  </si>
  <si>
    <t>% охвата из общего числа обучающихся</t>
  </si>
  <si>
    <t>приглашенные</t>
  </si>
  <si>
    <t>сроки и место проведения</t>
  </si>
  <si>
    <t>из числа обучающихся</t>
  </si>
  <si>
    <t>из числа работников</t>
  </si>
  <si>
    <t>совершеннолетних</t>
  </si>
  <si>
    <t>несовершеннолетних</t>
  </si>
  <si>
    <t>Аналитическая справка</t>
  </si>
  <si>
    <t xml:space="preserve">Надзорный орган </t>
  </si>
  <si>
    <t xml:space="preserve">Дата предписания </t>
  </si>
  <si>
    <t>Информация об исполнении предписания</t>
  </si>
  <si>
    <t>5. Информация об обеспечении питанием</t>
  </si>
  <si>
    <t>в т.ч. детей-сирот и детей, оставшихся без попечения родителей</t>
  </si>
  <si>
    <t>в т.ч. инвалидов</t>
  </si>
  <si>
    <t>в т.ч. из малообеспеченных, многодетных  семей</t>
  </si>
  <si>
    <t>примечание</t>
  </si>
  <si>
    <t xml:space="preserve">% от общего контингента </t>
  </si>
  <si>
    <t xml:space="preserve"> </t>
  </si>
  <si>
    <t>режим питания</t>
  </si>
  <si>
    <t>6.Внеучебная занятость обучающихся</t>
  </si>
  <si>
    <t>6.1. Охват обучающихся (студентов), в т.ч несовершеннолетних, кружками, спортивными секциями, любительскими клубами и т.д.</t>
  </si>
  <si>
    <t>Название кружка, секции, клуба и др.</t>
  </si>
  <si>
    <t>Направленность кружка, секции, клуба (худ. самодеят, декорат.-прикл., технич. тв. , спорт., научно- исследоват.  т.д.)</t>
  </si>
  <si>
    <t>Объем  часы</t>
  </si>
  <si>
    <t>Ф. И. О. руководителя кружка, секции, клуба и др. (полностью) Конт.данные</t>
  </si>
  <si>
    <t>Образование руководителя, специальность</t>
  </si>
  <si>
    <t>Стаж работы в данной должности</t>
  </si>
  <si>
    <t>Место проведения кружка, секции, клуба и др.</t>
  </si>
  <si>
    <t xml:space="preserve">Охват учащихся </t>
  </si>
  <si>
    <t>% охвата от общего числа обучающихся</t>
  </si>
  <si>
    <t>Результативность</t>
  </si>
  <si>
    <t>в т.ч.Из группы риска</t>
  </si>
  <si>
    <t>В т.ч. несовершеннолетних</t>
  </si>
  <si>
    <t>состоящих на учете ПДН</t>
  </si>
  <si>
    <t>состоящих на учете КДН</t>
  </si>
  <si>
    <t>«группа риска»</t>
  </si>
  <si>
    <t>Наименование  клуба</t>
  </si>
  <si>
    <t>Руководитель клуба</t>
  </si>
  <si>
    <t>Должность, звания:</t>
  </si>
  <si>
    <t>Информация о Положения клуба (утвержден кем, когда)</t>
  </si>
  <si>
    <t>Количество членов клуба</t>
  </si>
  <si>
    <t>Ключевые мероприятия</t>
  </si>
  <si>
    <t>1. Общие данные</t>
  </si>
  <si>
    <t>1.1.</t>
  </si>
  <si>
    <t>Этажность, материал постройки, год постройки:</t>
  </si>
  <si>
    <t>1.2.</t>
  </si>
  <si>
    <t>Количество комнат:</t>
  </si>
  <si>
    <t xml:space="preserve">в т.ч. 4 местные _____  средн/площадь комнаты______кв/м </t>
  </si>
  <si>
    <t>в т.ч. 5 и более местные _____  средн/площадь комнаты_____кв/м</t>
  </si>
  <si>
    <t>1.3.</t>
  </si>
  <si>
    <t>Количество мест:</t>
  </si>
  <si>
    <t>1.4.</t>
  </si>
  <si>
    <t>Контингент:</t>
  </si>
  <si>
    <t>Проживает всего _______</t>
  </si>
  <si>
    <t>в т.ч. юношей______</t>
  </si>
  <si>
    <t>в т.ч. девушек______</t>
  </si>
  <si>
    <t>в т.ч. несовершеннолетних_______</t>
  </si>
  <si>
    <t>в т.ч. детей сирот и детей, оставшихся без попечения родителей_________</t>
  </si>
  <si>
    <t>в т.ч. инвалидов________</t>
  </si>
  <si>
    <t>в т.ч. малообеспеченных______</t>
  </si>
  <si>
    <t xml:space="preserve">в т.ч. представителей КМНС______ </t>
  </si>
  <si>
    <t>При наличии, иные лица (работники)________</t>
  </si>
  <si>
    <t>1.5.</t>
  </si>
  <si>
    <t>Количество работников:</t>
  </si>
  <si>
    <t>По штатному расписанию _______работников</t>
  </si>
  <si>
    <t>Фактически ________работников (указать образование)</t>
  </si>
  <si>
    <t>2. Жилищно–бытовые условия</t>
  </si>
  <si>
    <t>2.1.</t>
  </si>
  <si>
    <t>Жилые комнаты</t>
  </si>
  <si>
    <t>2.2.</t>
  </si>
  <si>
    <t>Комнаты общего пользования</t>
  </si>
  <si>
    <t xml:space="preserve">Туалетные: наличие _______ общее состояние ____________ </t>
  </si>
  <si>
    <t>Душевые: наличие _______ общее состояние ____________</t>
  </si>
  <si>
    <t>Кухни: наличие _______ общее состояние ____________</t>
  </si>
  <si>
    <t xml:space="preserve">Прачечные: наличие _______ общее состояние ____________  </t>
  </si>
  <si>
    <t>2.3.</t>
  </si>
  <si>
    <t>Комнаты досуга</t>
  </si>
  <si>
    <t>Читальные залы: наличие _______ общее состояние _____________________________________________________</t>
  </si>
  <si>
    <t>Комнаты отдыха: наличие _______ общее состояние _____________________________________________________</t>
  </si>
  <si>
    <t>Спортивные комнаты: наличие ____ общее состояние _____________________________________________________</t>
  </si>
  <si>
    <t>2.4.</t>
  </si>
  <si>
    <t>Обеспечение безопасности</t>
  </si>
  <si>
    <t>АПС_________________________________________________</t>
  </si>
  <si>
    <t>Видеонаблюдение_____________________________________</t>
  </si>
  <si>
    <t>Ограждение территории _______________________________</t>
  </si>
  <si>
    <t>Контрольно-пропускная система ________________________</t>
  </si>
  <si>
    <t>Охрана______________________________________________</t>
  </si>
  <si>
    <t>КЭВ_________________________________________________</t>
  </si>
  <si>
    <t>Служба безопасности студентов_____________________________________________</t>
  </si>
  <si>
    <t xml:space="preserve">Инструктаж противопожарной безопасности_______________ </t>
  </si>
  <si>
    <t>Инструктаж экстремизма и терроризма___________________________________________</t>
  </si>
  <si>
    <t>3. Нормативно–правовая база</t>
  </si>
  <si>
    <t>3.1.</t>
  </si>
  <si>
    <t>Положение общежития</t>
  </si>
  <si>
    <t>Наличие ____________________________________________</t>
  </si>
  <si>
    <t>Утверждено _________________________________________</t>
  </si>
  <si>
    <t>3.2.</t>
  </si>
  <si>
    <t>Должностные инструкций/обязанностей работников общежития</t>
  </si>
  <si>
    <t>Ознакомление_______________________________________</t>
  </si>
  <si>
    <t>3.3.</t>
  </si>
  <si>
    <t>Правила проживания в общежитии</t>
  </si>
  <si>
    <t>3.4.</t>
  </si>
  <si>
    <t>Распорядок дня</t>
  </si>
  <si>
    <t>3.5.</t>
  </si>
  <si>
    <t>Кружки и секции, работающие в общежитии</t>
  </si>
  <si>
    <t>Количество кружков и секций__________________________</t>
  </si>
  <si>
    <t>3.6.</t>
  </si>
  <si>
    <t>План воспитательной работы общежития</t>
  </si>
  <si>
    <t>сколько мероприятий проведено:</t>
  </si>
  <si>
    <t xml:space="preserve">охват: </t>
  </si>
  <si>
    <t xml:space="preserve">%: </t>
  </si>
  <si>
    <t>3.7.</t>
  </si>
  <si>
    <t>Отчет воспитательной работы общежития</t>
  </si>
  <si>
    <t>3.8.</t>
  </si>
  <si>
    <t xml:space="preserve">Медицинский осмотр при заселении </t>
  </si>
  <si>
    <t>Наличие осмотра _____________________________________</t>
  </si>
  <si>
    <t>Имеется ____________________________________________</t>
  </si>
  <si>
    <t>Не имеется_____________</t>
  </si>
  <si>
    <t>3.9.</t>
  </si>
  <si>
    <t>Договоров найма жилья</t>
  </si>
  <si>
    <t>Не имеется __________________________________________</t>
  </si>
  <si>
    <t>3.10.</t>
  </si>
  <si>
    <t xml:space="preserve">Оплата найма жилья </t>
  </si>
  <si>
    <t>Наличие _________ стоимость __________________________</t>
  </si>
  <si>
    <t>3.11.</t>
  </si>
  <si>
    <t>Информационные стенды</t>
  </si>
  <si>
    <t>Наличие _____________________________________________</t>
  </si>
  <si>
    <t xml:space="preserve">Паспортно-регистрационный контроль </t>
  </si>
  <si>
    <t>Количество  временно зарегистрированных _______________ Количество незарегистрированных ______________________</t>
  </si>
  <si>
    <t>4. Органы студенческого самоуправления</t>
  </si>
  <si>
    <t>4.1.</t>
  </si>
  <si>
    <t>Органы студенческого самоуправления</t>
  </si>
  <si>
    <t>Председатель _________________________________________</t>
  </si>
  <si>
    <t>Актив __________ чел.</t>
  </si>
  <si>
    <t>4.2.</t>
  </si>
  <si>
    <t>Положение органов студенческого самоуправления</t>
  </si>
  <si>
    <t>4.3.</t>
  </si>
  <si>
    <t>Планы работы органов студенческого самоуправления</t>
  </si>
  <si>
    <t>4.4.</t>
  </si>
  <si>
    <t>Отчет работы органов студенческого самоуправления</t>
  </si>
  <si>
    <t>Оценка деятельности студенческого самоуправления</t>
  </si>
  <si>
    <t>общее количество обучающихся</t>
  </si>
  <si>
    <t>5.2.</t>
  </si>
  <si>
    <t>количество студентов нуждающихся в  общежитии</t>
  </si>
  <si>
    <t>5.3.</t>
  </si>
  <si>
    <t>обеспеченность общежитием (в%)</t>
  </si>
  <si>
    <t>6.1.</t>
  </si>
  <si>
    <t>мебель:</t>
  </si>
  <si>
    <t>обеспеченность</t>
  </si>
  <si>
    <t>состояние</t>
  </si>
  <si>
    <t>мягкий инвентарь (количество/состояние</t>
  </si>
  <si>
    <t>покрывало</t>
  </si>
  <si>
    <t>матрац</t>
  </si>
  <si>
    <t>подушка</t>
  </si>
  <si>
    <t>6.3.</t>
  </si>
  <si>
    <t>постельное белье</t>
  </si>
  <si>
    <t>количество комплектов</t>
  </si>
  <si>
    <t xml:space="preserve">состояние </t>
  </si>
  <si>
    <t>6.4.</t>
  </si>
  <si>
    <t>обеспеченность (количество)</t>
  </si>
  <si>
    <t xml:space="preserve">- кулерами </t>
  </si>
  <si>
    <t>(указать имеется ли договор на промывку и дезинфекцию)</t>
  </si>
  <si>
    <t>- холодильниками</t>
  </si>
  <si>
    <t>6.5.</t>
  </si>
  <si>
    <t>план ремонтных работ</t>
  </si>
  <si>
    <t>6.6.</t>
  </si>
  <si>
    <t>промывка и дезинфекция водопроводных сетей</t>
  </si>
  <si>
    <t>договор на проведение дез.работ</t>
  </si>
  <si>
    <t>6.8.</t>
  </si>
  <si>
    <t>запас моющих и дезинфицирующих средств</t>
  </si>
  <si>
    <t>6.9.</t>
  </si>
  <si>
    <t>медицинский пост</t>
  </si>
  <si>
    <t xml:space="preserve">наличие установки (фильтра) для очистки воды /производительность. </t>
  </si>
  <si>
    <t>дата последней замены картриджа</t>
  </si>
  <si>
    <t>требуется ремонт:</t>
  </si>
  <si>
    <t>фасада</t>
  </si>
  <si>
    <t>комнат для проживания</t>
  </si>
  <si>
    <t>бытовых помещений</t>
  </si>
  <si>
    <t>КАТЕГОРИИ</t>
  </si>
  <si>
    <t>ЗАНЯТОСТЬ</t>
  </si>
  <si>
    <t xml:space="preserve">Производственная практика </t>
  </si>
  <si>
    <t xml:space="preserve">Трудоустройство </t>
  </si>
  <si>
    <t>Отдых с родителями (по месту жительства)</t>
  </si>
  <si>
    <t>Отдых в детском доме (для сирот)</t>
  </si>
  <si>
    <t xml:space="preserve">Иное </t>
  </si>
  <si>
    <t xml:space="preserve">Несовершеннолетние </t>
  </si>
  <si>
    <t>Сироты</t>
  </si>
  <si>
    <t>Инвалиды</t>
  </si>
  <si>
    <t>Состоящие на учете в ПДН, КДН</t>
  </si>
  <si>
    <t>Студенческие строительные отряды</t>
  </si>
  <si>
    <t>Студенческие отряды ПОО</t>
  </si>
  <si>
    <t xml:space="preserve">Лагеря труда и отдыха </t>
  </si>
  <si>
    <t>Оздоровление и лечение</t>
  </si>
  <si>
    <t>Волонтерство</t>
  </si>
  <si>
    <t>численность обучающихся, вовлеченных в деятельность общественных объединений</t>
  </si>
  <si>
    <t>Численность обучающихся, вовлеченных в деятельность ССО</t>
  </si>
  <si>
    <t>Наименование ССО (ПОО)</t>
  </si>
  <si>
    <t>Места работы</t>
  </si>
  <si>
    <t xml:space="preserve">наименование волонтерского движения, руководитель </t>
  </si>
  <si>
    <t xml:space="preserve">численность обучающихся, вовлеченных в добровольческую деятельность </t>
  </si>
  <si>
    <t>проведенные мероприятия</t>
  </si>
  <si>
    <t>наименование музея</t>
  </si>
  <si>
    <t>год создания</t>
  </si>
  <si>
    <t xml:space="preserve">местонахождение </t>
  </si>
  <si>
    <t xml:space="preserve">руководитель музея </t>
  </si>
  <si>
    <t>направления деятельности</t>
  </si>
  <si>
    <t>график работы, план работы</t>
  </si>
  <si>
    <t>Дата создания</t>
  </si>
  <si>
    <t>Численность обучающихся, вовлеченных в ССК</t>
  </si>
  <si>
    <t>Результаты</t>
  </si>
  <si>
    <t>ЗАКЛЮЧЕНИЕ</t>
  </si>
  <si>
    <t>Проблемные вопросы.</t>
  </si>
  <si>
    <t>Выводы.</t>
  </si>
  <si>
    <t>охват от общего количества обучающихся %</t>
  </si>
  <si>
    <t xml:space="preserve"> количество обучающихся, занятых в летний период</t>
  </si>
  <si>
    <t>3.Количество несовершеннолетних обучающихся ОО состоящих на учете</t>
  </si>
  <si>
    <t xml:space="preserve">4.Количество несовершеннолетних обучающихся ОО снятых с учета </t>
  </si>
  <si>
    <t>Количество несовершеннолетних, всего</t>
  </si>
  <si>
    <t xml:space="preserve">1.Количество несовершеннолетних обучающихся ОО, совершивших правонарушения     </t>
  </si>
  <si>
    <t xml:space="preserve">6.Проведено профилактических бесед с несовершеннолетними "группы риска" </t>
  </si>
  <si>
    <t xml:space="preserve">8.Проведено посещений на дому </t>
  </si>
  <si>
    <t xml:space="preserve">9.Количество направленных информаций </t>
  </si>
  <si>
    <t>15.Общественные службы в ОО, занимающиеся вопросами защиты прав ребенка</t>
  </si>
  <si>
    <t>ссылка на Программу*</t>
  </si>
  <si>
    <t xml:space="preserve">Проведено профилактических бесед с родителями, законными представителями детей "группы риска" </t>
  </si>
  <si>
    <t>Информация о столовой (аутсорсинг/ штат ПОО)</t>
  </si>
  <si>
    <t>сумма питания за сутки на одного обучающегося</t>
  </si>
  <si>
    <t>4.1.   </t>
  </si>
  <si>
    <t>4.2.  Информация о проведенных ключевых мероприятиях</t>
  </si>
  <si>
    <t xml:space="preserve">4.3.  Информация о проведении проверок надзорных органов </t>
  </si>
  <si>
    <t>7.       Общежитие</t>
  </si>
  <si>
    <t>5.       Обеспеченность общежитием</t>
  </si>
  <si>
    <t>6.2 Студенческие спортивные клубы</t>
  </si>
  <si>
    <t xml:space="preserve">6.3 Театральные студии </t>
  </si>
  <si>
    <t>Наименование ССК</t>
  </si>
  <si>
    <t xml:space="preserve">руководитель </t>
  </si>
  <si>
    <t>Наименование ТС</t>
  </si>
  <si>
    <t>Численность обучающихся, вовлеченных в ТС</t>
  </si>
  <si>
    <t>председатель</t>
  </si>
  <si>
    <t>количество проведенных собраний</t>
  </si>
  <si>
    <t>6.4. Работа военно-патриотических клубов</t>
  </si>
  <si>
    <t>6.5. Наличие родительского комитета при ПОО</t>
  </si>
  <si>
    <t>ИТОГИ  РАБОТЫ ЗА 2021-2022 уч. год</t>
  </si>
  <si>
    <t>Министерство образования и науки Республики Саха (Якутия)</t>
  </si>
  <si>
    <t>УТВЕРЖДАЮ</t>
  </si>
  <si>
    <t xml:space="preserve">Отчет составил: </t>
  </si>
  <si>
    <t>_____________________________________</t>
  </si>
  <si>
    <t xml:space="preserve">                 (ФИО)</t>
  </si>
  <si>
    <t xml:space="preserve">                (подпись)</t>
  </si>
  <si>
    <t>Учебно-производственной работы, Научно-методической работы, Учебно-воспитательной работы</t>
  </si>
  <si>
    <r>
      <t xml:space="preserve">1.1.1 </t>
    </r>
    <r>
      <rPr>
        <i/>
        <sz val="10"/>
        <color rgb="FF000000"/>
        <rFont val="Times New Roman"/>
        <family val="1"/>
        <charset val="204"/>
      </rPr>
      <t>Опытно-экспериментальная работа:</t>
    </r>
  </si>
  <si>
    <t>1.6. Участие в федеральных/региональных проектах</t>
  </si>
  <si>
    <t>2.     Сведения о педагогическом составе</t>
  </si>
  <si>
    <r>
      <t xml:space="preserve">3.1. </t>
    </r>
    <r>
      <rPr>
        <i/>
        <sz val="10"/>
        <color theme="1"/>
        <rFont val="Times New Roman"/>
        <family val="1"/>
        <charset val="204"/>
      </rPr>
      <t>Информация по прохождению курсов повышения квалификации и профессиональной переподготовки сотрудниками ПОО</t>
    </r>
    <r>
      <rPr>
        <i/>
        <sz val="10"/>
        <color rgb="FF000000"/>
        <rFont val="Times New Roman"/>
        <family val="1"/>
        <charset val="204"/>
      </rPr>
      <t xml:space="preserve"> (за учебный год)</t>
    </r>
  </si>
  <si>
    <r>
      <t xml:space="preserve">3.2. </t>
    </r>
    <r>
      <rPr>
        <i/>
        <sz val="10"/>
        <color theme="1"/>
        <rFont val="Times New Roman"/>
        <family val="1"/>
        <charset val="204"/>
      </rPr>
      <t>Информация по стажировке сотрудников ПОО</t>
    </r>
  </si>
  <si>
    <r>
      <t xml:space="preserve">3.3. </t>
    </r>
    <r>
      <rPr>
        <i/>
        <sz val="10"/>
        <color rgb="FF000000"/>
        <rFont val="Times New Roman"/>
        <family val="1"/>
        <charset val="204"/>
      </rPr>
      <t>План прохождения стажировки</t>
    </r>
  </si>
  <si>
    <r>
      <t>4.3. Использование цифровых образовательных ресурсов</t>
    </r>
    <r>
      <rPr>
        <sz val="10"/>
        <color theme="1"/>
        <rFont val="Times New Roman"/>
        <family val="1"/>
        <charset val="204"/>
      </rPr>
      <t xml:space="preserve"> </t>
    </r>
  </si>
  <si>
    <t>руководитель</t>
  </si>
  <si>
    <t>наименования общественных объединений</t>
  </si>
  <si>
    <t>Специальность/профессия, в рамках которых осуществляется сотрудничество</t>
  </si>
  <si>
    <t>2. Информация о программах воспитания и социализации обучающихся ПОО, рабочая программа воспитания по профессии и специальности</t>
  </si>
  <si>
    <t>*Программы должна быть закреплены сайте ПОО</t>
  </si>
  <si>
    <t>Количество обучающихся,  питающихся в столовой</t>
  </si>
  <si>
    <t>5.1. Обеспечение питанием</t>
  </si>
  <si>
    <t xml:space="preserve">Этажность  </t>
  </si>
  <si>
    <t xml:space="preserve">Материал постройки </t>
  </si>
  <si>
    <t xml:space="preserve">Год постройки  </t>
  </si>
  <si>
    <t xml:space="preserve">Общее количество жилых комнат:  </t>
  </si>
  <si>
    <t xml:space="preserve">Фактическое количество мест </t>
  </si>
  <si>
    <t xml:space="preserve">Количество койко-мест для студентов  </t>
  </si>
  <si>
    <t xml:space="preserve">При наличии, количество койко-мест занимаемых иными категориями (работники, члены семей, и т.д.)  </t>
  </si>
  <si>
    <t xml:space="preserve">отсутствует  </t>
  </si>
  <si>
    <t xml:space="preserve">имеется  </t>
  </si>
  <si>
    <t xml:space="preserve">инструкция по применению </t>
  </si>
  <si>
    <t xml:space="preserve">декларация о соответствии </t>
  </si>
  <si>
    <t xml:space="preserve">свидетельство о гос.регистрации </t>
  </si>
  <si>
    <t xml:space="preserve">проводится </t>
  </si>
  <si>
    <t xml:space="preserve">Количество </t>
  </si>
  <si>
    <t xml:space="preserve">Общее состояние  </t>
  </si>
  <si>
    <t>5.1.</t>
  </si>
  <si>
    <t>участие представителей предприятий в независимой оценке квалификаций обучающихся и выпускников, включая квалификационные экзамены, ГИА, в том числе в форме ДЭ(да/нет)</t>
  </si>
  <si>
    <t>5. Информация о членстве профессионально-образовательных кластерах</t>
  </si>
  <si>
    <t>кол-во студентов по сетевому обучению</t>
  </si>
  <si>
    <t>Наименование организации-участника</t>
  </si>
  <si>
    <t>процентное соотношение теоретического и практического обучения  на рабочем месте на производстве, включая условия по использованию расходных материалов</t>
  </si>
  <si>
    <t>6. Реализация сетевых программ, в том числе дуальное обучение</t>
  </si>
  <si>
    <t>1.5. Разработано новых образовательных программ</t>
  </si>
  <si>
    <t xml:space="preserve">                (должность)</t>
  </si>
  <si>
    <t>дата_________________________________</t>
  </si>
  <si>
    <r>
      <t>Отчет учебно-призводственной работы</t>
    </r>
    <r>
      <rPr>
        <b/>
        <u/>
        <sz val="10"/>
        <color theme="1"/>
        <rFont val="Times New Roman"/>
        <family val="1"/>
        <charset val="204"/>
      </rPr>
      <t xml:space="preserve"> </t>
    </r>
  </si>
  <si>
    <t>Отчет научно-методической работы</t>
  </si>
  <si>
    <t>Отчет учебно-воспитательной работы</t>
  </si>
  <si>
    <t>8. Санитарно-гигиенические условия</t>
  </si>
  <si>
    <t>9. Информация о планируемой летней занятости студентов</t>
  </si>
  <si>
    <t>10. Деятельность общественных объединений</t>
  </si>
  <si>
    <t>11. Деятельность студенческих строительных отрядов</t>
  </si>
  <si>
    <t>12. Информация о волонтерском движении в ПОО</t>
  </si>
  <si>
    <t>14.Информация о работе музея ПОО</t>
  </si>
  <si>
    <t>15. Информация об организации информационной безопасности в ПОО</t>
  </si>
  <si>
    <r>
      <t xml:space="preserve">4. Распределение выпускников </t>
    </r>
    <r>
      <rPr>
        <b/>
        <u/>
        <sz val="10"/>
        <color theme="1"/>
        <rFont val="Times New Roman"/>
        <family val="1"/>
        <charset val="204"/>
      </rPr>
      <t>очной формы обучения</t>
    </r>
  </si>
  <si>
    <r>
      <t>5. Поступление выпускников</t>
    </r>
    <r>
      <rPr>
        <b/>
        <u/>
        <sz val="10"/>
        <color theme="1"/>
        <rFont val="Times New Roman"/>
        <family val="1"/>
        <charset val="204"/>
      </rPr>
      <t xml:space="preserve"> очной формы обучения </t>
    </r>
    <r>
      <rPr>
        <b/>
        <sz val="10"/>
        <color theme="1"/>
        <rFont val="Times New Roman"/>
        <family val="1"/>
        <charset val="204"/>
      </rPr>
      <t>в высшие учебные заведения</t>
    </r>
  </si>
  <si>
    <t>6.10.</t>
  </si>
  <si>
    <t>не имеют УПД</t>
  </si>
  <si>
    <t>соотв.заним.должн</t>
  </si>
  <si>
    <t>высший</t>
  </si>
  <si>
    <t>2.1. Общее количество</t>
  </si>
  <si>
    <t xml:space="preserve">педагогические должности </t>
  </si>
  <si>
    <t>год прохождения</t>
  </si>
  <si>
    <t>2.1.1 Аттестация педаогических работников</t>
  </si>
  <si>
    <t>2.1.2. Педагоги, имеющие ученую степень</t>
  </si>
  <si>
    <t xml:space="preserve">2.1.3. Педагоги, обучающиеся в аспирантуре/соискатели </t>
  </si>
  <si>
    <t>ЭМН-1</t>
  </si>
  <si>
    <t>ЭМН-2</t>
  </si>
  <si>
    <t>ВиВ-19(9)</t>
  </si>
  <si>
    <t>ВиВ-19к</t>
  </si>
  <si>
    <t>СДА-19(9)</t>
  </si>
  <si>
    <t>СЖД-18</t>
  </si>
  <si>
    <t>ИСП-19(11)</t>
  </si>
  <si>
    <t>ИСП-20(9)</t>
  </si>
  <si>
    <t>ИСП-20(9)к</t>
  </si>
  <si>
    <t>ИСП-21(9)</t>
  </si>
  <si>
    <t>ИСП-21(11)</t>
  </si>
  <si>
    <t>ОБС-21(11)</t>
  </si>
  <si>
    <t>ОБС-20(11)</t>
  </si>
  <si>
    <t>ЭОб-3</t>
  </si>
  <si>
    <t>ЭОб-2</t>
  </si>
  <si>
    <t>ЭСС-18</t>
  </si>
  <si>
    <t>ЭСН-21(9)</t>
  </si>
  <si>
    <t>ЭСН-18(9)</t>
  </si>
  <si>
    <t>ГЭМ-20</t>
  </si>
  <si>
    <t>ГЭМ-21(9)</t>
  </si>
  <si>
    <t>ГЭМ-20(9)</t>
  </si>
  <si>
    <t>ГЭМ-18(9)</t>
  </si>
  <si>
    <t>КИПиА-4</t>
  </si>
  <si>
    <t>КИПиА-3</t>
  </si>
  <si>
    <t>КИПиА-2</t>
  </si>
  <si>
    <t>СТм-1</t>
  </si>
  <si>
    <t>ТГМ-19(9)</t>
  </si>
  <si>
    <t>ТГМ-21(9)</t>
  </si>
  <si>
    <t>ОСА-20</t>
  </si>
  <si>
    <t>ОСА-20(9)</t>
  </si>
  <si>
    <t>МТН-2</t>
  </si>
  <si>
    <t>МОГР-3</t>
  </si>
  <si>
    <t>ЭСЛ-27</t>
  </si>
  <si>
    <t>ЭСЛ-28</t>
  </si>
  <si>
    <t>ОГР-21</t>
  </si>
  <si>
    <t>ОГР-19</t>
  </si>
  <si>
    <t>ОГР-21(9)</t>
  </si>
  <si>
    <t>ОГР-20(9)</t>
  </si>
  <si>
    <t>ОГР-20(11)</t>
  </si>
  <si>
    <t>ОГР-18(9)</t>
  </si>
  <si>
    <t>ПР-21(9)</t>
  </si>
  <si>
    <t>ПР-20(9)</t>
  </si>
  <si>
    <t>ПР-18(9)</t>
  </si>
  <si>
    <t>ПР-21</t>
  </si>
  <si>
    <t>ПР-20</t>
  </si>
  <si>
    <t>ПР-19</t>
  </si>
  <si>
    <t>ОПИ-19(9)</t>
  </si>
  <si>
    <t>ОПИ-20(9)</t>
  </si>
  <si>
    <t>ОПИ-21(9)</t>
  </si>
  <si>
    <t>ОПИ-21</t>
  </si>
  <si>
    <t>ОПИ-19</t>
  </si>
  <si>
    <t>ОПИ-18</t>
  </si>
  <si>
    <t>СП-21(9)</t>
  </si>
  <si>
    <t>СП-19(9)</t>
  </si>
  <si>
    <t>СП-18(9)</t>
  </si>
  <si>
    <t>ОТТ-2</t>
  </si>
  <si>
    <t>ССМ-3</t>
  </si>
  <si>
    <t>ССМ-2</t>
  </si>
  <si>
    <t>АМ-24</t>
  </si>
  <si>
    <t>АМ-23</t>
  </si>
  <si>
    <t xml:space="preserve">ОПиУ-20(9)    </t>
  </si>
  <si>
    <t>ТОРА- 21(9)</t>
  </si>
  <si>
    <t>ТОРА- 20(9)</t>
  </si>
  <si>
    <t>ТОРА- 20</t>
  </si>
  <si>
    <t>ТОРА- 19</t>
  </si>
  <si>
    <t>ТОРА- 19(9)</t>
  </si>
  <si>
    <t>ТОРА-18(9)</t>
  </si>
  <si>
    <t>УКП-20(9)</t>
  </si>
  <si>
    <t>ОДС-2</t>
  </si>
  <si>
    <t>ПОД-20(9)к</t>
  </si>
  <si>
    <t>ПОД-19(9)к</t>
  </si>
  <si>
    <t>СнТ-19(9)</t>
  </si>
  <si>
    <t>ДО-18к</t>
  </si>
  <si>
    <t>ДО-20к</t>
  </si>
  <si>
    <t>ФК-18к</t>
  </si>
  <si>
    <t>очная</t>
  </si>
  <si>
    <t>заочная</t>
  </si>
  <si>
    <t>08.01.17</t>
  </si>
  <si>
    <t>Электромонтажник-наладчик</t>
  </si>
  <si>
    <t>08.02.04</t>
  </si>
  <si>
    <t xml:space="preserve">Водоснабжение и водоотведение </t>
  </si>
  <si>
    <t xml:space="preserve">08.02.05 </t>
  </si>
  <si>
    <t>Строительство и эксплуатация автомобильных дорог и аэродромов</t>
  </si>
  <si>
    <t>08.02.10</t>
  </si>
  <si>
    <t xml:space="preserve"> Строительство железных дорог, путь и путевое хозяйство</t>
  </si>
  <si>
    <t xml:space="preserve">09.02.07 </t>
  </si>
  <si>
    <t xml:space="preserve"> Информационные системы и программирование </t>
  </si>
  <si>
    <t>09.02.07</t>
  </si>
  <si>
    <t>Информационные системы и программирование</t>
  </si>
  <si>
    <t>10.02.05</t>
  </si>
  <si>
    <t>Обеспечение информационной безопасности автоматизированных систем</t>
  </si>
  <si>
    <t>13.01.10</t>
  </si>
  <si>
    <t xml:space="preserve"> Электромонтер по ремонту и обслуживанию электрооборудования (по отраслям)</t>
  </si>
  <si>
    <t>13.02.03</t>
  </si>
  <si>
    <t xml:space="preserve"> Электрические станции, сети и системы </t>
  </si>
  <si>
    <t>13.02.07</t>
  </si>
  <si>
    <t>Электроснабжение (по отраслям)</t>
  </si>
  <si>
    <t>13.02.11</t>
  </si>
  <si>
    <t xml:space="preserve"> Техническая эксплуатация и обслуживание электрического и электромеханического оборудования (по отраслям) </t>
  </si>
  <si>
    <t>15.01.31</t>
  </si>
  <si>
    <t>Мастер контрольно-измерительных приборов и автоматики</t>
  </si>
  <si>
    <t>15.01.19</t>
  </si>
  <si>
    <t>Наладчик контрольно-измерительных приборов и автоматики</t>
  </si>
  <si>
    <t xml:space="preserve">15.01.25 </t>
  </si>
  <si>
    <t>Станочник (металлообработка)</t>
  </si>
  <si>
    <t>15.02.03</t>
  </si>
  <si>
    <t xml:space="preserve"> Техническая эксплуатация гидравлических машин, гидроприводов и гидропневмоавтоматики </t>
  </si>
  <si>
    <t>15.02.14</t>
  </si>
  <si>
    <t>Оснащение средствами автоматизации технологических процессов и производств (по отраслям)</t>
  </si>
  <si>
    <t>18.01.27</t>
  </si>
  <si>
    <t>Машинист технологических насосов и компрессоров</t>
  </si>
  <si>
    <t>21.01.08</t>
  </si>
  <si>
    <t>Машинист на открытых горных работах</t>
  </si>
  <si>
    <t xml:space="preserve">21.01.10 </t>
  </si>
  <si>
    <t>Ремонтник горного оборудования</t>
  </si>
  <si>
    <t>21.02.15</t>
  </si>
  <si>
    <t xml:space="preserve"> Открытые горные работы </t>
  </si>
  <si>
    <t>21.02.17</t>
  </si>
  <si>
    <t xml:space="preserve"> Подземная разработка  месторождений полезных ископаемых</t>
  </si>
  <si>
    <t>21.02.18</t>
  </si>
  <si>
    <t xml:space="preserve"> Обогащение полезных ископаемых </t>
  </si>
  <si>
    <t>22.02.06</t>
  </si>
  <si>
    <t xml:space="preserve">Сварочное производство </t>
  </si>
  <si>
    <t xml:space="preserve"> Сварочное производство</t>
  </si>
  <si>
    <t xml:space="preserve">23.01.01 </t>
  </si>
  <si>
    <t>Оператор транспортного терминала (по отраслям)</t>
  </si>
  <si>
    <t xml:space="preserve">23.01.08 </t>
  </si>
  <si>
    <t>Слесарь по ремонту строительных машин</t>
  </si>
  <si>
    <t xml:space="preserve">23.01.17 </t>
  </si>
  <si>
    <t>Мастер по ремонту и обслуживанию автомобилей</t>
  </si>
  <si>
    <t>23.02.01</t>
  </si>
  <si>
    <t xml:space="preserve"> Организация перевозок и управление на транспорте (по видам) </t>
  </si>
  <si>
    <t>23.02.07</t>
  </si>
  <si>
    <t>Техническое обслуживание и ремонт двигателей, систем и агрегатов автомобилей</t>
  </si>
  <si>
    <t xml:space="preserve">27.02.07 </t>
  </si>
  <si>
    <t>Управление качеством продукции, процессов и услуг (по отраслям)</t>
  </si>
  <si>
    <t>38.01.01</t>
  </si>
  <si>
    <t>Оператор диспетчерской (производственно-диспетчерской) службы</t>
  </si>
  <si>
    <t>40.02.02</t>
  </si>
  <si>
    <t>Правоохранительная деятельность</t>
  </si>
  <si>
    <t xml:space="preserve">43.02.06 </t>
  </si>
  <si>
    <t xml:space="preserve">Сервис на транспорте (по видам транспорта) </t>
  </si>
  <si>
    <t>44.02.01</t>
  </si>
  <si>
    <t xml:space="preserve"> Дошкольное образование</t>
  </si>
  <si>
    <t>49.02.01</t>
  </si>
  <si>
    <t>Физическая культура</t>
  </si>
  <si>
    <t>бюджет</t>
  </si>
  <si>
    <t>внебюджет</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</si>
  <si>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</si>
  <si>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</si>
  <si>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</si>
  <si>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</si>
  <si>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</si>
  <si>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</si>
  <si>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</si>
  <si>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</si>
  <si>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</si>
  <si>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</si>
  <si>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</si>
  <si>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</si>
  <si>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</si>
  <si>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</si>
  <si>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</si>
  <si>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</si>
  <si>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</si>
  <si>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</si>
  <si>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</si>
  <si>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</si>
  <si>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</si>
  <si>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</si>
  <si>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</si>
  <si>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</si>
  <si>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</si>
  <si>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</si>
  <si>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</si>
  <si>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</si>
  <si>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</si>
  <si>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</si>
  <si>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</si>
  <si>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</si>
  <si>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</si>
  <si>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</si>
  <si>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</si>
  <si>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</si>
  <si>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</si>
  <si>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</si>
  <si>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</si>
  <si>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</si>
  <si>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</si>
  <si>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</si>
  <si>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</si>
  <si>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</si>
  <si>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</si>
  <si>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</si>
  <si>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</si>
  <si>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</si>
  <si>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</si>
  <si>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</si>
  <si>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</si>
  <si>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</si>
  <si>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</si>
  <si>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</si>
  <si>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</si>
  <si>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</si>
  <si>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</si>
  <si>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</si>
  <si>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</si>
  <si>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</si>
  <si>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</si>
  <si>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</si>
  <si>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</si>
  <si>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</si>
  <si>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</si>
  <si>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</si>
  <si>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</si>
  <si>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</si>
  <si>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</si>
  <si>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</si>
  <si>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</si>
  <si>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</si>
  <si>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</si>
  <si>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</si>
  <si>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</si>
  <si>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</si>
  <si>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</si>
  <si>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</si>
  <si>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</si>
  <si>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</si>
  <si>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</si>
  <si>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</si>
  <si>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</si>
  <si>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</si>
  <si>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</si>
  <si>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</si>
  <si>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</si>
  <si>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</si>
  <si>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</si>
  <si>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</si>
  <si>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</si>
  <si>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</si>
  <si>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</si>
  <si>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</si>
  <si>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</si>
  <si>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</si>
  <si>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</si>
  <si>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</si>
  <si>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</si>
  <si>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</si>
  <si>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</si>
  <si>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</si>
  <si>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</si>
  <si>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</si>
  <si>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</si>
  <si>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</si>
  <si>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</si>
  <si>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</si>
  <si>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</si>
  <si>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</si>
  <si>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</si>
  <si>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</si>
  <si>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</si>
  <si>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</si>
  <si>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ИСП-21(9)к</t>
  </si>
  <si>
    <t>ОБС-21(11)к</t>
  </si>
  <si>
    <t>КИПиА-4к</t>
  </si>
  <si>
    <t>МОГР-3к</t>
  </si>
  <si>
    <t>ОГР-21к</t>
  </si>
  <si>
    <t>ОГР-21(9)к</t>
  </si>
  <si>
    <t>ПР-21(9)к</t>
  </si>
  <si>
    <t>ПР-21к</t>
  </si>
  <si>
    <t>ОПИ-21к</t>
  </si>
  <si>
    <t>ОБС-20(11)к</t>
  </si>
  <si>
    <t>ЭОб-3к</t>
  </si>
  <si>
    <t>ГЭМ-20к</t>
  </si>
  <si>
    <t>ГЭМ-20(9)к</t>
  </si>
  <si>
    <t>ОСА-20(9)к</t>
  </si>
  <si>
    <t>ЭСЛ-28к</t>
  </si>
  <si>
    <t>ОГР-20(9)к</t>
  </si>
  <si>
    <t>ОГР-20(11)к</t>
  </si>
  <si>
    <t>ПР-20(9)к</t>
  </si>
  <si>
    <t>ПР-20к</t>
  </si>
  <si>
    <t>ОПИ-20(9)к</t>
  </si>
  <si>
    <t>АМ-24к</t>
  </si>
  <si>
    <t xml:space="preserve">ОПиУ-20(9)к   </t>
  </si>
  <si>
    <t>ТОРА- 20(9)к</t>
  </si>
  <si>
    <t>ТОРА- 20к</t>
  </si>
  <si>
    <t>УКП-20(9)к</t>
  </si>
  <si>
    <t>ВиВ-19(9)к</t>
  </si>
  <si>
    <t>ИСП-19(11)к</t>
  </si>
  <si>
    <t>КИПиА-2к</t>
  </si>
  <si>
    <t>ПР-19к</t>
  </si>
  <si>
    <t>ОПИ-19(9)к</t>
  </si>
  <si>
    <t>ОПИ-19к</t>
  </si>
  <si>
    <t>АМ-23к</t>
  </si>
  <si>
    <t>ТОРА- 19к</t>
  </si>
  <si>
    <t>ТОРА- 19(9)к</t>
  </si>
  <si>
    <t>ОДС-2к</t>
  </si>
  <si>
    <t>СЖД-18к</t>
  </si>
  <si>
    <t>ЭСС-18к</t>
  </si>
  <si>
    <t>ГЭМ-18(9)к</t>
  </si>
  <si>
    <t>ОПИ-18к</t>
  </si>
  <si>
    <t>ТОРА-18(9)к</t>
  </si>
  <si>
    <t>ВКР</t>
  </si>
  <si>
    <t>ОПИ-21(9)к</t>
  </si>
  <si>
    <t>ЭСН-21(9)к</t>
  </si>
  <si>
    <t>ТОРА- 21(9)к</t>
  </si>
  <si>
    <t>116</t>
  </si>
  <si>
    <t>117</t>
  </si>
  <si>
    <t>118</t>
  </si>
  <si>
    <t>очно</t>
  </si>
  <si>
    <t>11.011</t>
  </si>
  <si>
    <t>Специалист по видеомонтажу</t>
  </si>
  <si>
    <t>Сварочное производство</t>
  </si>
  <si>
    <t>11618</t>
  </si>
  <si>
    <t>Газорезчик</t>
  </si>
  <si>
    <t>Водоснабжение и водоотведение</t>
  </si>
  <si>
    <t>14621</t>
  </si>
  <si>
    <t>Монтажник санитарно-технических систем и оборудования</t>
  </si>
  <si>
    <t>19905</t>
  </si>
  <si>
    <t>Электросварщик на автоматических и полуавтоматических машинах</t>
  </si>
  <si>
    <t>СП-17(9)</t>
  </si>
  <si>
    <t>22.02.07</t>
  </si>
  <si>
    <t>19756</t>
  </si>
  <si>
    <t>Электрогазосварщик</t>
  </si>
  <si>
    <t>19859</t>
  </si>
  <si>
    <t>Электромонтер по ремонту и монтажу кабельных линий</t>
  </si>
  <si>
    <t>Обогащение полезных ископаемых</t>
  </si>
  <si>
    <t>14315</t>
  </si>
  <si>
    <t>Машинист установок обогащения и брикетирования</t>
  </si>
  <si>
    <t>Сварщик ручной дуговой сварки плавящимся покрытым электродом</t>
  </si>
  <si>
    <t>Открытые горные работы</t>
  </si>
  <si>
    <t>11723</t>
  </si>
  <si>
    <t>Горнорабочий разреза</t>
  </si>
  <si>
    <t>ПР-17(9)</t>
  </si>
  <si>
    <t>Подземная разработка месторождений полезных ископаемых</t>
  </si>
  <si>
    <t>11717</t>
  </si>
  <si>
    <t>Горнорабочий подземный</t>
  </si>
  <si>
    <t>11715</t>
  </si>
  <si>
    <t>Горнорабочий очистного забоя</t>
  </si>
  <si>
    <t xml:space="preserve">10.02.05 </t>
  </si>
  <si>
    <t>14995</t>
  </si>
  <si>
    <t>Наладчик технологического оборудования</t>
  </si>
  <si>
    <t>заочно</t>
  </si>
  <si>
    <t xml:space="preserve">08.02.04  </t>
  </si>
  <si>
    <t>14571</t>
  </si>
  <si>
    <t>Монтажник наружных трубопроводов</t>
  </si>
  <si>
    <t xml:space="preserve">21.02.18 </t>
  </si>
  <si>
    <t>13777</t>
  </si>
  <si>
    <t>Машинист конвейера</t>
  </si>
  <si>
    <t>19861</t>
  </si>
  <si>
    <t>Электромонтер по ремонту и обслуживанию электрооборудования</t>
  </si>
  <si>
    <t>18559</t>
  </si>
  <si>
    <t>Слесарь-ремонтник</t>
  </si>
  <si>
    <t>13910</t>
  </si>
  <si>
    <t>Машинист насосных установок</t>
  </si>
  <si>
    <t>Электрические станции, сети и системы</t>
  </si>
  <si>
    <t>19929</t>
  </si>
  <si>
    <t>Электрослесарь по ремонту электрооборудования электростанций</t>
  </si>
  <si>
    <t>Техническая эксплуатация и обслуживание электрического и электромеханического оборудования (по отраслям)</t>
  </si>
  <si>
    <t>215</t>
  </si>
  <si>
    <t xml:space="preserve">21.02.17 </t>
  </si>
  <si>
    <t>23.01.17</t>
  </si>
  <si>
    <t>КиПиА-2</t>
  </si>
  <si>
    <t>ТОРА-19</t>
  </si>
  <si>
    <t>21.01.10</t>
  </si>
  <si>
    <t>27.02.07</t>
  </si>
  <si>
    <t>ТОРА-21(9)</t>
  </si>
  <si>
    <t xml:space="preserve">Обеспечение информационной безопасности автоматизированных систем </t>
  </si>
  <si>
    <t xml:space="preserve">15.01.31 </t>
  </si>
  <si>
    <t>Кодировка учебной группы</t>
  </si>
  <si>
    <t>ПМ</t>
  </si>
  <si>
    <t>Примечание*</t>
  </si>
  <si>
    <t>ОГСЭ</t>
  </si>
  <si>
    <t>ЕН</t>
  </si>
  <si>
    <t>ОП</t>
  </si>
  <si>
    <t>МДК</t>
  </si>
  <si>
    <t>УП</t>
  </si>
  <si>
    <t>план</t>
  </si>
  <si>
    <t>факт</t>
  </si>
  <si>
    <t>% выполн.</t>
  </si>
  <si>
    <t>1.</t>
  </si>
  <si>
    <t>Бюджетные группы</t>
  </si>
  <si>
    <t>А.</t>
  </si>
  <si>
    <t>Обучение по ППКРС бюджет</t>
  </si>
  <si>
    <t>Б.</t>
  </si>
  <si>
    <t>Обучение по ППССЗ бюджет</t>
  </si>
  <si>
    <t>2.</t>
  </si>
  <si>
    <t>Внебюджетные группы</t>
  </si>
  <si>
    <t>Обучение по ППКРС внебюджет</t>
  </si>
  <si>
    <t>Обучение по ППССЗ внебюджет</t>
  </si>
  <si>
    <t>ИТОГО за 2 полугодие 2021 -2022 у.г</t>
  </si>
  <si>
    <t>Техническое обслуживание и ремонт двигателей, систем и агрегатов автомобиля</t>
  </si>
  <si>
    <t>ЭСН -18(9)</t>
  </si>
  <si>
    <t>Техническая эксплуатация и обслуживание электрического и электромеханического оборудования</t>
  </si>
  <si>
    <t>ЭОБ-2</t>
  </si>
  <si>
    <t>Электромонтер по ремонту и обслуживаю электрооборудования (по отраслям)</t>
  </si>
  <si>
    <t>Подземная разработка месторождений и полезных ископаемых</t>
  </si>
  <si>
    <t>Дальневосточный государственный аграрный университет</t>
  </si>
  <si>
    <t>Факультет механизации сельского хозяйства</t>
  </si>
  <si>
    <t>Кузбасский государственный технический университет им. Т.Ф. Горбачева</t>
  </si>
  <si>
    <t>Электро и теплоэнергетика</t>
  </si>
  <si>
    <t>очное</t>
  </si>
  <si>
    <t>Бурятский государственный университет имени Доржи Банзарова</t>
  </si>
  <si>
    <t>Институт математики и информатики</t>
  </si>
  <si>
    <t>ТИ(ф) СВФУ</t>
  </si>
  <si>
    <t>ПГС</t>
  </si>
  <si>
    <t>ДВГУПС</t>
  </si>
  <si>
    <t>Электроэнергетика и электротехника</t>
  </si>
  <si>
    <t>методист</t>
  </si>
  <si>
    <t>-</t>
  </si>
  <si>
    <t>Преподаватель</t>
  </si>
  <si>
    <t>Реализация технологий дистанционного и электронного обучения на платформе Moodle</t>
  </si>
  <si>
    <t>ГАПОУ РС (Я) "ЮЯТК"</t>
  </si>
  <si>
    <t>13.10.2021-30.10.2021</t>
  </si>
  <si>
    <t>72 ч.</t>
  </si>
  <si>
    <t>бесплатно</t>
  </si>
  <si>
    <t>Воспитатель</t>
  </si>
  <si>
    <t>Воспитательная деятельность в системе среднего профессионального образовании: профилактика девиантного, суицидального поведения, безопасного поведения студентов в сети Интернет</t>
  </si>
  <si>
    <t>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t>
  </si>
  <si>
    <t>22.11.2021-06.12.2021</t>
  </si>
  <si>
    <t>16 ч.</t>
  </si>
  <si>
    <t>дистанционно</t>
  </si>
  <si>
    <t>Преподавание русского языка в условиях реализации ФГОС СОО и ФГОС СПО</t>
  </si>
  <si>
    <t xml:space="preserve">ООО «Фоксфорд» </t>
  </si>
  <si>
    <t>16.08.2021-15.10.2021</t>
  </si>
  <si>
    <t>Методические подходы и рекомендации изучения предметной области «Родной язык и родная литература»</t>
  </si>
  <si>
    <t xml:space="preserve">АНО ДПО «Институт современного образования» </t>
  </si>
  <si>
    <t>21.09.2021-19.10.2021</t>
  </si>
  <si>
    <t>108 ч.</t>
  </si>
  <si>
    <t>Демонстрационный экзамен и подготовка документов к  ГИА в образовательной программе СПО</t>
  </si>
  <si>
    <t>АНО ДПО «Центр повышения квалификации и профессиональной переподготовки»</t>
  </si>
  <si>
    <t>20.09.2021-30.10.2021</t>
  </si>
  <si>
    <t>36 ч.</t>
  </si>
  <si>
    <t>Внебюджет</t>
  </si>
  <si>
    <t>Администрирование системы защиты информации VipNet Win&amp;Lin</t>
  </si>
  <si>
    <t>НОЧУ ДПО ЦПК «Учебный центр «ИнфоТеКС»</t>
  </si>
  <si>
    <t>13.09.2021-17.09.2021</t>
  </si>
  <si>
    <t>40 ч.</t>
  </si>
  <si>
    <t>Программно-аппаратные комплексы VipNet</t>
  </si>
  <si>
    <t>20.09.2021-22.09.2021</t>
  </si>
  <si>
    <t>24 ч.</t>
  </si>
  <si>
    <t>Проектирование онлайн-курсов</t>
  </si>
  <si>
    <t>АНО ДПО «Центр опережающей профессиональной подготовки Республики Саха (Якутия)»</t>
  </si>
  <si>
    <t xml:space="preserve">04.10.2021-08.10.2021 </t>
  </si>
  <si>
    <t>Администрирование инфраструктуры баз данных SQL</t>
  </si>
  <si>
    <t xml:space="preserve">АНО ДПО «СофтЛайн Эдюкейшн» </t>
  </si>
  <si>
    <t>08.11.2021-12.11.2021</t>
  </si>
  <si>
    <t>Эксперт чемпионата Ворлдскиллс Россия</t>
  </si>
  <si>
    <t>Агентство развития профессий и навыков</t>
  </si>
  <si>
    <t>21.09.2021-22.09.2021</t>
  </si>
  <si>
    <t>20 ч.</t>
  </si>
  <si>
    <t>Методист</t>
  </si>
  <si>
    <t>Куратор группы (курса) обучающихся по программам среднего профессионального образования</t>
  </si>
  <si>
    <t xml:space="preserve">ГАУ ДПО РС(Я) «ИРПО» </t>
  </si>
  <si>
    <t>01.10.2021-15.11.2021</t>
  </si>
  <si>
    <t>34 ч.</t>
  </si>
  <si>
    <t>Возможности облачных технологий в профессиональной деятельности педагога среднего профессионального образования</t>
  </si>
  <si>
    <t>29.11.2021-08.12.2021</t>
  </si>
  <si>
    <t>Развитие ИКТ-компетенции обучающихся в процессе организации проектной деятельности при изучении курсов истории</t>
  </si>
  <si>
    <t>ООО «Центр повышения квалификации и переподготовки «Луч знаний»</t>
  </si>
  <si>
    <t>14.06.2021-08.09.2021</t>
  </si>
  <si>
    <t>144 ч.</t>
  </si>
  <si>
    <t>Навыки оказания первой помощи в образовательных организациях</t>
  </si>
  <si>
    <t xml:space="preserve">ООО «Центр инновационного образования и воспитания» </t>
  </si>
  <si>
    <t>Теоретические основы русского языка в условиях реализации Концепции преподавания русского языка и литературы в Российской Федерации</t>
  </si>
  <si>
    <t>29.05.2021-03.06.2021</t>
  </si>
  <si>
    <t>119 ч.</t>
  </si>
  <si>
    <t>Практика и методика реализации образовательных программ среднего профессионального с учётом компетенции Ворлдскиллс «Электрослесарь подземный»</t>
  </si>
  <si>
    <t xml:space="preserve">ГБПОУ Кемеровский горнотехнический техникум </t>
  </si>
  <si>
    <t>13.09.2021-23.09.2021</t>
  </si>
  <si>
    <t>76 ч.</t>
  </si>
  <si>
    <t>Проектирование рабочих программ воспитания в профессиональных организациях</t>
  </si>
  <si>
    <t>ФГБ НУ «Институт изучения детства, семьи и воспитания» Российской академии образования»</t>
  </si>
  <si>
    <t>06.12.2021-22.12.2021</t>
  </si>
  <si>
    <t>KaliLinux "Тестирование безопасности систем"</t>
  </si>
  <si>
    <t>18.10.2021-21.10.2021</t>
  </si>
  <si>
    <t>32 ч.</t>
  </si>
  <si>
    <t>Специалист по УМР</t>
  </si>
  <si>
    <t>Формирование финансовой грамотности обучающихся с использованием интерактивных технологий и цифровых образовательных ресурсов</t>
  </si>
  <si>
    <t xml:space="preserve">ГБПОУ РС(Я) «Финансово-экономический колледж им. И.И. Фадеева» </t>
  </si>
  <si>
    <t>13.09.2021-22.09.2021</t>
  </si>
  <si>
    <t>16.11.2021-17.11.2021</t>
  </si>
  <si>
    <t>Актуальные подходы к организации и внедрению инклюзивной среды в образовательных организациях</t>
  </si>
  <si>
    <t xml:space="preserve">ФГБОУ ДПО «Институт развития профессионального образования» </t>
  </si>
  <si>
    <t>13.12.2021-24.12.2021</t>
  </si>
  <si>
    <t>Приобщение к литературному наследию своего народа посредством изучения родного (русского) языка и литературы согласно ФГОС ООО и СОО</t>
  </si>
  <si>
    <t>09.09.2021-07.10.2021</t>
  </si>
  <si>
    <t>09.11.2021-22.11.2021</t>
  </si>
  <si>
    <t>Сопровождение проектирования рабочих программ воспитания в образовательных организациях</t>
  </si>
  <si>
    <t>01.11.2021-15.11.2021</t>
  </si>
  <si>
    <t>Методика преподавания общеобразовательной дисциплины «Физическая культура» с учетом профессиональной направленности основных образовательных программ СПО</t>
  </si>
  <si>
    <t>ФГАОУ ДПО «Академия реализации государственной политики и профессионального развития работников образования Министерства просвещения РФ»</t>
  </si>
  <si>
    <t>18.10.2021-25.11.2021</t>
  </si>
  <si>
    <t xml:space="preserve">40 ч. </t>
  </si>
  <si>
    <t>Теория и методика преподавания математики в соответствии с ФГОС СПО</t>
  </si>
  <si>
    <t xml:space="preserve">ЧОУ ДПО «Институт переподготовки и повышения квалификации» </t>
  </si>
  <si>
    <t>23.10.2021-16.11.2021</t>
  </si>
  <si>
    <t xml:space="preserve">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t>
  </si>
  <si>
    <t>04.10.2021-08.10.2021</t>
  </si>
  <si>
    <t>Astra Linux. Базовое администрирование</t>
  </si>
  <si>
    <t>29.09.2021-01.10.2021</t>
  </si>
  <si>
    <t>Методика преподавания общеобразовательной дисциплины «Иностранный язык» с учетом профессиональной направленности основных образовательных программ СПО</t>
  </si>
  <si>
    <t xml:space="preserve">ФГАОУ ДПО «Академия реализации государственной политики и профессионального развития работников образования Министерства просвещения РФ» </t>
  </si>
  <si>
    <t xml:space="preserve">34 ч. </t>
  </si>
  <si>
    <t>Администрирование системы защиты информации VipNet (Windows&amp;Linux)</t>
  </si>
  <si>
    <t>Профессионал-разработчик под Android</t>
  </si>
  <si>
    <t xml:space="preserve">ОЧУ ДПО «Центр компьютерного обучения «Специалист.Ру» учебно-научного центра при МГТУ им. Н.Э. Баумана» </t>
  </si>
  <si>
    <t>20.09.2021-15.10.2021</t>
  </si>
  <si>
    <t>120 ч.</t>
  </si>
  <si>
    <t>Технология беспроводной связи в системах интернета вещей</t>
  </si>
  <si>
    <t>ТГУ систем управления и радиоэлектроники  в рамках деятельности регионального центра компетенций НТИ по направлению «Технология беспроводной связи и интернета вещей по Сибирскому, Уральскому и Дальневосточному федеральным округам</t>
  </si>
  <si>
    <t>18.10.2021-27.10.2021</t>
  </si>
  <si>
    <t>Педагог СПО в условиях ФГОС нового поколения</t>
  </si>
  <si>
    <t>ООО «Московский институт профессиональной переподготовки и повышения квалификации педагогов»</t>
  </si>
  <si>
    <t xml:space="preserve">31.05.2021-03.08.2021 </t>
  </si>
  <si>
    <t xml:space="preserve">270 ч. </t>
  </si>
  <si>
    <t>Педагогика и методика профессионального образования</t>
  </si>
  <si>
    <t xml:space="preserve">ЧОУ ДПО «АБиУС» </t>
  </si>
  <si>
    <t>15.03.2021-29.05.2021</t>
  </si>
  <si>
    <t>296 ч.</t>
  </si>
  <si>
    <t>Педагогическое образование: преподаватель истории в СПО</t>
  </si>
  <si>
    <t>АНО ДПО «Федеральный институт повышения квалификации и переподготовки»</t>
  </si>
  <si>
    <t>15.06.2021-30.07.2021</t>
  </si>
  <si>
    <t xml:space="preserve">280 ч. </t>
  </si>
  <si>
    <t>29.03.2021-31.05.2021</t>
  </si>
  <si>
    <t>Педегог СПО в условиях ФГОС нового поколения</t>
  </si>
  <si>
    <t>01.07.2021-07.09.2021</t>
  </si>
  <si>
    <t>09.06.2021-17.08.2021</t>
  </si>
  <si>
    <t>Воспитательная работа с обучающимися в условиях общежития</t>
  </si>
  <si>
    <t>05.02.2021-22.06.2021</t>
  </si>
  <si>
    <t>540 ч.</t>
  </si>
  <si>
    <t>Актуальные вопросы преподавания математики в образовательной организации СПО согласно ФГОС</t>
  </si>
  <si>
    <t>АНО ДПО "Институт современного образования"</t>
  </si>
  <si>
    <t>01.03.2022-22.03.2022</t>
  </si>
  <si>
    <t>Профессиональная компетентность руководителя образовательной организации</t>
  </si>
  <si>
    <t>ГАУ ДПО РС(Я) «ИРПО»</t>
  </si>
  <si>
    <t>18.04.2022-23.04.2022</t>
  </si>
  <si>
    <t>Подготовка образовательной организации к аккредитационной экспертизе образовательных программ СПО, в том числе в условиях внедрения демонстрационного экзамена</t>
  </si>
  <si>
    <t>АНО ДПО "Центр повышения квалификации и профессиональной переподготовки"</t>
  </si>
  <si>
    <t>03.12.2021-17.01.2022</t>
  </si>
  <si>
    <t>48 ч.</t>
  </si>
  <si>
    <t>Обеспечение противодействия коррупции в образовательных и научных организациях: антикоррупционные стандарты и развитие общественного правосознания</t>
  </si>
  <si>
    <t>ФГАОУ ДПО "Государственный институт новых форм обучения"</t>
  </si>
  <si>
    <t>21.02.2022-09.03.2022</t>
  </si>
  <si>
    <t>Система работы образовательной организации по профилактике правонарушений обучающихся</t>
  </si>
  <si>
    <t>АОУ ДПО РС(Я) «Институт развития образования и повышения квалификации имени С.Н. Донского -II»</t>
  </si>
  <si>
    <t>04.04.2022-08.04.2022</t>
  </si>
  <si>
    <t xml:space="preserve">72 ч. </t>
  </si>
  <si>
    <t>Актуальные вопросы преподавания русского языка и литературы в образовательной организации СПО согласно ФГОС</t>
  </si>
  <si>
    <t>Директор</t>
  </si>
  <si>
    <t>Преподавание общеобразовательных дисциплин в профессиональной образовательной организации</t>
  </si>
  <si>
    <t>ГАУ ДПО РС(Я) "ИРПО"</t>
  </si>
  <si>
    <t>17.02.2022-21.02.2022</t>
  </si>
  <si>
    <t>30 ч.</t>
  </si>
  <si>
    <t>Инновационные подходы к организации учебной деятельности и методикам преподавания предмета "Физическая культура" в организациях среднего профессионального образования с учётом требований ФГОС СПО</t>
  </si>
  <si>
    <t>Межрегиональный институт повышения квалификации и переподготовки</t>
  </si>
  <si>
    <t>15.05.2022-02.06.2022</t>
  </si>
  <si>
    <t>Организация и методическое обеспечение процессов физкультурной и спортивной деятельности в отношении лиц с ограниченными возможностями здоровья в системе СПО</t>
  </si>
  <si>
    <t xml:space="preserve">ООО "Центр повышения квалификации и переподготовки ООО "Луч знаний" </t>
  </si>
  <si>
    <t>22.05.2022-05.06.2022</t>
  </si>
  <si>
    <t>20190 Архивариус</t>
  </si>
  <si>
    <t>АНО ДПО "Северо-Западная Академия дополнительного профессионального образования и профессионального обучения"</t>
  </si>
  <si>
    <t>22.12.2021-31.03.2022</t>
  </si>
  <si>
    <t>340 ч.</t>
  </si>
  <si>
    <t>Методическая деятельность в профессиональном образовании</t>
  </si>
  <si>
    <t>ЧОУ ДПО "Академия бизнеса и управления системами"</t>
  </si>
  <si>
    <t>07.02.2022-08.06.2022</t>
  </si>
  <si>
    <t>Монтаж и наладка современных систем автоматизации и контрольно-измерительных приборов</t>
  </si>
  <si>
    <t>ООО УК «Колмар», АО ГОК "Инаглинский"</t>
  </si>
  <si>
    <t>Да</t>
  </si>
  <si>
    <t>АО ГОК "Инаглинский"</t>
  </si>
  <si>
    <t>02.08.2021-22.10.2021</t>
  </si>
  <si>
    <t>сертификат</t>
  </si>
  <si>
    <t>Слесарь по ремонту горного оборудования</t>
  </si>
  <si>
    <t>Организация и управление коллективом исполнителей</t>
  </si>
  <si>
    <t xml:space="preserve">СП ДГК «Нерюнгринская ГРЭС» </t>
  </si>
  <si>
    <t>Учебно-методический отдел СП ДГК «Нерюнгринская ГРЭС»</t>
  </si>
  <si>
    <t>05.07.2021-31.07.2021</t>
  </si>
  <si>
    <t>Охрана труда</t>
  </si>
  <si>
    <t>ООО УК «Колмар»</t>
  </si>
  <si>
    <t>Управление по охране труда</t>
  </si>
  <si>
    <t>декабрь 2022 г.</t>
  </si>
  <si>
    <t>ОГР АО ГОК "Инаглинский"</t>
  </si>
  <si>
    <t>ноябрь 2022 г.</t>
  </si>
  <si>
    <t>Электроснабжение</t>
  </si>
  <si>
    <t>март 2023 г.</t>
  </si>
  <si>
    <t>Ф.И.О. заведующего библиотекой: -</t>
  </si>
  <si>
    <t>Учебные дисциплины</t>
  </si>
  <si>
    <t>НЭБ. Национальная электронная библиотека</t>
  </si>
  <si>
    <t>http://rusneb.ru</t>
  </si>
  <si>
    <t>РФ</t>
  </si>
  <si>
    <t>с 2018 года</t>
  </si>
  <si>
    <t>Без финансирования</t>
  </si>
  <si>
    <t>Бесплатно</t>
  </si>
  <si>
    <t>Десктопная версия и мобильное приложение</t>
  </si>
  <si>
    <t>Планируется</t>
  </si>
  <si>
    <t>ЭБ НБ. «Электронная библиотека Национальной библиотеки РС(Я)»</t>
  </si>
  <si>
    <t>https://e.nlrs.ru/register</t>
  </si>
  <si>
    <t>РС (Я)</t>
  </si>
  <si>
    <t>ООО "Академия"</t>
  </si>
  <si>
    <t>с 2021 года</t>
  </si>
  <si>
    <t>Внебюджетные источники</t>
  </si>
  <si>
    <t>Коммерческая тайна</t>
  </si>
  <si>
    <t>Десктопная (браузерная)</t>
  </si>
  <si>
    <t>25 на каждый контент (сетевая версия)</t>
  </si>
  <si>
    <t>25 на каждый контент</t>
  </si>
  <si>
    <t>ООО "Диполь"</t>
  </si>
  <si>
    <t>"Учтех-Профи"</t>
  </si>
  <si>
    <t>485 на каждый контент (сетевая версия)</t>
  </si>
  <si>
    <t>Горнодобывающий профессиональный образовательный Кластер</t>
  </si>
  <si>
    <t>ООО «Якутская рудная компания»
ООО «Эльгауголь»
ООО «Эльга-Майнинг»
АО ХК «Якутутголь»
ООО «УК «Колмар»
МО «Нерюнгринский район»</t>
  </si>
  <si>
    <t>из 159 выпускников - 145 трудоустроены</t>
  </si>
  <si>
    <t>16. Результативность участия студентов в олимпиадах и иных интеллектуальных и (или) творческих конкурсах и мероприятиях, а также в мероприятиях, направленных на развитие интеллектуальных и творческих способностей, способностей к занятиям физической культурой и спортом, интереса к научной (научно-исследовательской), инженерно-технической, изобретательской, творческой, физкультурно-спортивной деятельности, а также на пропаганду научных знаний, творческих и спортивных достижений</t>
  </si>
  <si>
    <t>специальность/профессия</t>
  </si>
  <si>
    <t>курс</t>
  </si>
  <si>
    <t>мероприятие/конкурс</t>
  </si>
  <si>
    <t>результат участия</t>
  </si>
  <si>
    <t xml:space="preserve">29 декабря 2020г. </t>
  </si>
  <si>
    <t>https://www.xn--j1ap9ae.xn--p1ai/sveden/document</t>
  </si>
  <si>
    <t>соответствие</t>
  </si>
  <si>
    <t>2020 г. Воспитательная деятельность в среднем профессиональном образовании (30 часов) ГАУ ДПО РС (Я) "ИРПО" (г. Якутск); 2021 г. Новые технологии в воспитании и социализации обучающихся профессиональных образовательных организаций (24  часа) ГАУ ДПО РС (Я) "ИРПО" (г. Якутск); 2021г. Сопровождение проектирования рабочих программ воспиатния в образовательных организациях (36 часов) ФГБНУ "ИИДСВ РАО" (г. Москва); 2021г. Сопровождение проектирования рабочих программ воспиатния в образовательных организациях (36 часов) "ФГБНУ "ИИДСВ РАО"; 2021г. Проектирование рабочих программ воспитания в профессиональных образовательных организациях (36 часов)"ФГБНУ "ИИДСВ РАО" (г. Москва)</t>
  </si>
  <si>
    <t>2020г. Тема: «Воспитательная деятельность в среднем профессиональном образовании». г. Якутск.
2021г.  Тема: «Новые технологии в воспитании и социализации обучающихся профессиональных образовательных организаций». г. Якутск;
2021г. Тема: «Навыки оказания первой помощи в образовательных организациях». (дистанционно) г. Саратов;
2021г. Тема: «Профилактика гриппа и стрых респираторных вирусных инфекций, в том числе новой коронавирусной инфекции (COVID-19)
(дистанционно) г. Саратов;
2021г. Тема: «Обеспечение санитарно-эпидемиологических требований к образовательным организациям согласно СП 2.4.3648-20»
(дистанционно) г. Саратов.</t>
  </si>
  <si>
    <t xml:space="preserve">Соответствие </t>
  </si>
  <si>
    <t xml:space="preserve">2020г. Тема: «Воспитательная деятельность в среднем профессиональном образовании». г. Якутск.
2021г.  Тема: «Новые технологии в воспитании и социализации обучающихся профессиональных образовательных организаций». г. Якутск;
2021г. Тема: «Навыки оказания первой помощи в образовательных организациях». (дистанционно) г. Саратов;
2021г. Тема: «Профилактика гриппа и стрых респираторных вирусных инфекций, в том числе новой коронавирусной инфекции (COVID-19) (дистанционно) г. Саратов; 2022 г. «Гигиеническое обучение работников образовательных организаций высшего и профессионального образования» г. Якутск;
2021г. Тема: «Обеспечение санитарно-эпидемиологических требований к образовательным организациям согласно СП 2.4.3648-20» (дистанционно) г. Саратов; 2022г. – «Актуальные вопросы истории России в современных реалиях» 16 часов, г. Саратов; 2022г. –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 36 часов, г. Саратов.
</t>
  </si>
  <si>
    <t xml:space="preserve">2020г. Тема: «Воспитательная деятельность в среднем профессиональном образовании». г. Якутск;
2021г. Тема: «Новые технологии в воспитании и социализации обучающихся профессиональных образовательных организаций». г. Якутск;
2021г.Тема: «Навыки оказания первой помощи в образовательных организациях». (дистанционно) г. Саратов;
2021г. Тема: «Профилактика гриппа и острых респираторных вирусных инфекций, в том числе новой коронавирусной инфекции (COVID-19)
(дистанционно) г. Саратов;
2021г. Тема: «Обеспечение санитарно-эпидемиологических требований к образовательным организациям согласно СП 2.4.3648-20»(дистанционно) г. Саратов;
2022 г. Тема: "Система работы образовательной организации по профилактике правонарушений обучающихся" г. Якутск 72ч;
2022г. Тема: «Актуальные вопросы истории России в современных реалиях» 16 часов, г. Саратов;
2022г. Тема: «Гигиеническое обучение работников образовательных организаций высшего и профессионального образования» г. Якутск;
2022г. Тема: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 36 часов, г. Саратов;
2022г. Тема: «Защита детей от информации причиняющей вред их здоровью и (или) развитию», 36 часов, г. Саратов.
</t>
  </si>
  <si>
    <t>декретный отпуск</t>
  </si>
  <si>
    <t>2020г. Тема: «Воспитательная деятельность в среднем профессиональном образовании». г. Якутск.
2021г.  Тема: «Новые технологии в воспитании и социализации обучающихся профессиональных образовательных организаций». г. Якутск;
2021г. Тема: «Навыки оказания первой помощи в образовательных организациях». (дистанционно) г. Саратов;
2021г. Тема: «Профилактика гриппа и стрых респираторных вирусных инфекций, в том числе новой коронавирусной инфекции (COVID-19) (дистанционно) г. Саратов;
2021г. Тема: «Обеспечение санитарно-эпидемиологических требований к образовательным организациям согласно СП 2.4.3648-20» (дистанционно) г. Саратов.</t>
  </si>
  <si>
    <t>Соответствие</t>
  </si>
  <si>
    <t>отсутствует</t>
  </si>
  <si>
    <t>2020 г.  Министерство культуры и духовного развития РС(Я) ГБУ РС(Я) «РПЦ» по теме «Работа образовательной организации в условиях пандемии» г. Якутск; 2022 г. ООО «Центр инновационного образования и воспитания» по программе «защита детей от информации, причиняющей вред их здоровью и (или) развитию»; 2022 г. АНО «Санкт-Петербургский центр дополнительного профессионального образования» по теме «Лучшие практики реализации патриотического воспитания в работе современного учителя в соответствии с ФГОС» г. Санкт-Петебург</t>
  </si>
  <si>
    <t>Привлечено к административной  ответственности  по ст. 20.20 (указать статьи КОАП)</t>
  </si>
  <si>
    <t>ст.5.35</t>
  </si>
  <si>
    <t>ст. 7.27</t>
  </si>
  <si>
    <t>ст. 6.24</t>
  </si>
  <si>
    <t>ст. 12.7</t>
  </si>
  <si>
    <t>ст. 20.1</t>
  </si>
  <si>
    <t>ст. 19.16</t>
  </si>
  <si>
    <t xml:space="preserve">самовольный уход </t>
  </si>
  <si>
    <t>Из них привлечено по ____ст. 158_____(указать статьи УК РФ)</t>
  </si>
  <si>
    <t>ст. 166</t>
  </si>
  <si>
    <t>ст. 163</t>
  </si>
  <si>
    <t>Месячник адаптации первокурсников</t>
  </si>
  <si>
    <t>06.09.21г.-06.10.21г. ГАПОУ РС(Я) "ЮЯТК" 1,2 корпус</t>
  </si>
  <si>
    <t xml:space="preserve">Месячник психологического здоровья обучающихся «Здоровье – это жизнь!»
</t>
  </si>
  <si>
    <t>15.10.21г.-15.11.21г. ГАПОУ РС(Я) "ЮЯТК" 1,2 корпус</t>
  </si>
  <si>
    <t>Месячник правового просвещения в 2021 - 2022 уч.г. не проводился, ввиду отсутствия приказ с Министерства образования и науки РС(Я) (в свою очередь образовательной организацией проведены мероприятия направленные на правовое просвещение обучающихся)</t>
  </si>
  <si>
    <t>Месячника патриотического воспитания</t>
  </si>
  <si>
    <t>01.02.22г.-28.02.22г. ГАПОУ РС(Я) "ЮЯТК" 1,2 корпус</t>
  </si>
  <si>
    <t>Месячник психологического здоровья</t>
  </si>
  <si>
    <t>15.03.22г.-15.04.22г. ГАПОУ РС(Я) "ЮЯТК" 1,2 корпус</t>
  </si>
  <si>
    <t xml:space="preserve">Месячник профилактики правонарушений в 2021 - 2022 уч.г. не проводился, ввиду отсутствия приказ с Министерства образования и науки РС(Я) (в свою очередь образовательной организацией проведены мероприятия направленные на профилактику правонарушений среди обучающихся) </t>
  </si>
  <si>
    <r>
      <rPr>
        <b/>
        <sz val="10"/>
        <color theme="1"/>
        <rFont val="Times New Roman"/>
        <family val="1"/>
        <charset val="204"/>
      </rPr>
      <t xml:space="preserve">Аналитическая справка «Месячника адаптации первокурсников»  </t>
    </r>
    <r>
      <rPr>
        <sz val="10"/>
        <color theme="1"/>
        <rFont val="Times New Roman"/>
        <family val="1"/>
        <charset val="204"/>
      </rPr>
      <t xml:space="preserve">
Цель месячника: Создание условий для успешной адаптации студентов первого курса к новым условиям обучения в ГАПОУ РС (Я) «ЮЯТК».
Задачи месячника: 1. Диагностика мотивации личности. 2. Определение уровня обученности и социального статуса. 3. Ознакомление с учебным процессом и традициями учреждения. 4. Оказание социальной и психолого – педагогической помощи. 5. Вовлечение в общественную, спортивную, досуговую и культурную деятельность. 6. Формирование общих компетенций. 7. Создание условий для формирования личности.
Организация Месячника адаптации первокурсников обсуждалась совместно с кураторами академических групп, составлен план мероприятий во время Месячника, назначены ответственные, издан приказ от «01» сентября 2021 г. № 01-06/263. Принято решение, что Месячник адаптации первокурсников пройдет с учетом ограничений в рамках профилактики распространения коронавирусной инфекции. 
В рамках месячника адаптации первокурсников были проведены мероприятия с обучающимися способствующие успешной адаптации студентов новом учебном заведении, формирующие первичную самооценку правильного выбора профессии, направленные на усвоение норм, правил, требований учебного заведения; помогающие в построении отношений в студенческой группе, самовыражении, определении своего место в студенческом коллективе, преодолении психологических барьеров в общении. Развивающие познавательную культуру студента и изучающие индивидуально-психологические особенности студентов, их интересы, мотивы поступления в учебное заведение.
 Проведение психологических семинаров и тренингов осуществляли социально-психологическая служба колледжа и специалисты ГБУ РС (Я) «Центра социально-психологической поддержки семьи и молодежи» РС (Я) по Нерюнгринскому району. 
Охвачены 17 групп первокурсников колледжа.
Для обучающихся проведено:
1. Организовано проведение часов общения «Час директора» с участием директора, заместителей директора в учебных группах 1 курса. Онлайн - часы общения на темы «Я - студент»; «Ты стал студентом»; «Права и обязанности студента». Охват 405 человек.
2. Дистанционное мероприятие «Посвящение в студенты», посвященное Дню Государственности Республики Саха (Якутия). Охват 410 человек.
3. Онлайн-встреча студентов с инспектором ОДН и ПДН ОМВД России по НР. Охват 201 человек. 
4. Онлайн-Час общения в рамках Декады борьбы с алкоголизмом. Проводил главный врач наркологического диспансера Костырев П.Ю.,
4. Тренинг по саморегуляции, «Снятие конфликтных ситуаций и агрессии». Со студентами, проживающими в общежитии. Охват 12 человек.
5. Тренинг для знакомства и сплочения групп 1 курса. Охват 112 человек.
6. Диагностики обучающихся первых курсов с использованием методики по опроснику Г. Айзенка «Самооценка психического состояния личности», тестирование на выявление склонности к суицидальным реакциям по методике «СР-45». изучение учебной мотивации студентов с использованием методики А.А. Реана и В.А. Якунина, модификации Н.Ц.Бадмаевой. Охвачено 272 студента. Результаты тестирования показали, что большинства обучающихся учебная мотивация на среднем уровне, присутствует интерес к изучаемым предметам, дисциплинам; желание к овладению профессиональными компетенциями. По методике Г. Айзенка «Самооценка психического состояния личности» выявлено: 27% первокурсников с высоким уровнем ригидности и повышенной тревожностью, 12 % - фрустрированы. Склонности к суицидальным тенденциям не выявлены. По итогам диагностирования запланирована психо-коррекционная индивидуальная работа.
7. Психологическое занятие «Право, выбор, ответственность». Формирование семейных ценностей. Охвачено 96 студентов.
8. Встреча со специалистами отдела опеки и попечительства НРА для студентов, относящихся к категории «дети - сироты и дети, оставшиеся без попечения родителей».
9. Онлайн психологический практикум для юношей «Формирование патриотических ценностей». Охвачено 82 студента.
10. Проведена онлайн квест-игра «Я - первокурсник ГАПОУ РС (Я) «ЮЯТК».  Охвачено 116 студентов.
11. Фотоконкурса на тему: «Я-студент ЮЯТК». Охвачено 66 студентов.
12. Организовано ознакомление студентов с формами социальной поддержки студентов. Охвачено 272 студента.
Для родителей:
1. Проведено онлайн родительские собрания на тему: «Обеспечение безопасности на территории колледжа», «Адаптация студентов», «Социальная защита студентов». Собрание проводилось совместно с Соныгиной Т.Н., заведующий филиалом ГБУ РС (Я) «Центр поддержки семьи и молодёжи» в «МО «Нерюнгринский район». 
2.  Встреча со специалистами отдела опеки и попечительства НРА для опекунов и законных представителей, обучающихся, относящихся к категории «дети - сироты и дети, оставшиеся без попечения родителей».
3. Организована для обучающихся, родителей (законных представителей) деятельность единого консультативного номера ГАПОУ РС (Я) «ЮЯТК» (тел: 89241690634, WhatsApp) по вопросам социально-психологического сопровождения, внеучебной деятельности и пр.   
4. Организовано формирование списков и личных дел студентов, относящихся к категории «дети - сироты и дети, оставшиеся без попечения родителей», к категории «малообеспеченная семья».
Для преподавателей, кураторов и мастеров производственного обучения:
1. Проведено семинар – онлайн совещание кураторов учебных групп по вопросу «О проведении месячника «Адаптация первокурсников». Охват -17 кураторов.
2. Организована преподавательскому составу практическая, методическая и информационная поддержка в вопросах психологического здоровья обучающихся.
3. Оказана методическая поддержка в формате ВКС через платформу ZOOM кураторам 1 курсов в прогнозировании и предотвращении аутоагрессивного поведения обучающихся «Особенности агрессивного поведения подростков».
4. Организовано составление социально-психологических паспортов учебных групп.
5. Сформированы списки и личные дела студентов, относящихся к категории инвалидов и детей с ограниченными возможностями здоровья.
Кроме этого, в течение месячника оформлен информационный стенд педагога-психолога на тему психологической адаптации первокурсников; размещены в социальных сетях на официальном сайте ОО информацию о Месячнике адаптации первокурсников, информация о телефоне доверия для детей, подростков и их родителей (8-800-2000-122) https://telefon-doveria.ru/. Организовано проведение инструктажей со студентами: «Устав, правила внутреннего распорядка, внешнего вида обучающихся ЮЯТК»; «Ознакомление с Федеральным законом от 23.02.2013 г. ФЗ-15 «Об охране здоровья граждан от воздействия окружающего табачного дыма и последствий потребления табака», ТБ, ПДД, ПБ. Ознакомление обучающихся первых курсов с требованиями к освоению учебного материала, системой оценок, аттестаций, формами и методами обучения. Мероприятия по выявлению одаренных студентов в той или иной деятельности: 
1) организаторские способности;
2) способности в спорте;
3) способности в области гуманитарных дисциплин (написание стихов или прозы; оформительские данные; юные художники; вокальные данные и др.)
4) способности в области учебно-исследовательской деятельности.
Проведён предварительный набор в спортивные секции, предварительный набор в творческие студии: вокальная студия «Весна», танцевальная студия «Экстра», студенческий информационный центр. Формирование состава студенческой профсоюзной организации, студпрофкома, актива учебных групп. Прошёл сбор заявлений на вступление в ППОС ГАПОУ РС (Я) «ЮЯТК». Организована работа Совета профилактики правонарушений.
Организована вакцинация против гриппа и ОРВИ, туберкулинодиагностика.
Заключён договор о сотрудничестве между ГАПОУ РС (Я) «ЮЯТК» и ГБУ РС (Я) «Центр психологической поддержки семьи и молодёжи РС (Я) по Нерюнгринскому району» на 2021 - 2022 учебный год.
Проведена сверка списочного состава обучающихся, состоящих на учёте в ОДН, КДН и ЗП, УИИ. Формирование списков и личных дел студентов, состоящих на учете.
Выявление обучающихся, склонных к совершению правонарушений и преступлений, постановка на внутриколледжный учет.
Систематически проходило сопровождение обучающихся (в индивидуальном порядке и с учетом дистанционных форм взаимодействия) состоящих на различных видах учёта, поиск индивидуальных запросов и разрешение имеющихся проблем на поведенческом и мыслительном уровне.
Для студентов, проживающих в общежитии организовано собрание с целью ознакомления с Правилами проживания в общежитии, Правилами внутреннего распорядка, режимом дня:
- «Соблюдение Правил проживания - обязанность каждого»;
- «О материальной ответственности за сохранность государственного имущества».
Проведены рейды с инспектором ОДН ОВД с целью соблюдения Правил пропускного режима и внутреннего распорядка общежития. Заключено соглашение о сотрудничестве на посещение спортивного комплекса «Горняк». Проведены выборы студенческого Совета общежития. Оформлены стенды с психолого-педагогической информацией в холлах и комнатах, по мерам недопущения распространения новой коронавирусной инфекции (COVID-19)
В эффективной адаптации к колледжу заинтересованы все участники образовательного процесса: не только сами студенты первого курса, но и работающие с ними преподаватели и руководство колледжа.
 Не секрет, что успешное начало обучения может помочь студенту в его дальнейшей учебе, позитивно повлиять на процесс построения отношений с преподавателями и товарищами по группе, привлечь к нему внимание организаторов научных студенческих обществ и лидеров различных творческих коллективов и объединений студентов, активистов общественной жизни колледжа.
 От успешности адаптации студента к образовательной среде учебного заведения во многом зависят дальнейшая профессиональная карьера и личностное развитие будущего специалиста.
В рамках Месячника адаптации первокурсников, проходило взаимодействие со всеми органами системы профилактики по плану. 
Итоги Месячника можно считать удовлетворительными, он прошел продуктивно и динамично, с интересными мероприятиями. В подготовке и проведении мероприятий в рамках Месячника было задействовано 64% обучающихся 1 курсов. Отсутствие 100% охвата, объясняется тем, что в связи с введением ограничительных мер и режима самоизоляции по России, обучающиеся колледжа находились в смешанном формате обучения (дистанционный и очный) -  студенты находились на лечении и самоизоляции, иногородние студенты обучались дистанционно.
По итогам проведения всех мероприятий имеются положительные отзывы всех участников воспитательно-образовательного процесса.
Можно с уверенностью сказать, что настоящие мероприятия прошли достаточно организованно, более согласованы были действия социально – воспитательной службы с кураторами, тьюторами, мастерами производственного обучения и администрацией учреждения. 
</t>
    </r>
  </si>
  <si>
    <r>
      <rPr>
        <b/>
        <sz val="10"/>
        <color theme="1"/>
        <rFont val="Times New Roman"/>
        <family val="1"/>
        <charset val="204"/>
      </rPr>
      <t>Аналитическая справка «Месячника психологического здоровья обучающихся «Здоровье – это жизнь!»</t>
    </r>
    <r>
      <rPr>
        <sz val="10"/>
        <color theme="1"/>
        <rFont val="Times New Roman"/>
        <family val="1"/>
        <charset val="204"/>
      </rPr>
      <t xml:space="preserve">
Цель: Реализация превентивных психолого-педагогических мер, направленных на формирование позитивного отношения к здоровому образу жизни. Обеспечение реализации прав обучающегося на создание необходимых условий для жизни гармоничного развития как личности и гражданина, для укрепления и сохранения психологического здоровья обучающихся в образовательной среде с использованием дистанционных образовательных технологий.
Задачи: 
1. Обеспечение психологической безопасности в образовательной среде для всех участников (обучающихся, педагогов, родителей (законных представителей)).
2. Проведение онлайн-мероприятий, направленных на формирование обучающихся коммуникативных навыков, позитивного отношения к себе и к окружающим, навыков саморегуляции психоэмоционального состояния, умения разрешать конфликты и находить верный выход в стрессовых ситуациях;
3. Обеспечение превентивных психолого-педагогических мер, направленных на профилактику отклоняющегося поведения (делинквентное, аддиктивное, аутоагрессивное, суицидальное) среди обучающихся;
4. Повышение воспитательной компетентности, ответственности родителей (законных представителей), обеспечение взаимодействия семьи и колледжа на принципах партнерских отношений и современных форм организации образовательной и досуговой деятельности;
5. Активизация совместной деятельности общественных организаций, учреждений, управлений во взаимодействии с колледжем по направлению укрепления и сохранения психологического здоровья, обучающихся в образовательной среде по средствам дистанционных образовательных технологий.    
Организация Месячника психологического здоровья обсуждалось совместно с кураторами академических групп, составлен план мероприятий во время Месячника, назначены ответственные, издан приказ от «01» сентября 2021 г. № 01-06/263. Принято решение, что Месячник психологического здоровья пройдет с учетом ограничений в рамках профилактики распространения коронавирусной инфекции. 
В рамках месячника психологического здоровья были проведены мероприятия с обучающимися по профилактике аутоагрессивного, девиантного поведения, разрешению актуальных конфликтов. Для преподавательского состава были разработаны методические рекомендации, направленные на поддержку психологического здоровья обучающихся. Проведение психологических семинаров и тренингов осуществляли социально-психологическая служба колледжа и специалисты ГБУ РС (Я) «Центра социально-психологической поддержки семьи и молодежи» РС (Я) по Нерюнгринскому району. 
Охвачены все категории участников образовательного процесса.
Для обучающихся:
1. Онлайн-занятие в рамках марафона «Час с пользой» на тему: «Профилактика буллинга». Занятие проведено совместно с Соныгиной Т.Н., заведующий филиалом ГБУ РС (Я) «Центр социально-психологической поддержки семьи и молодежи» по Нерюнгринскому району. Охват 256 человек.
2. Онлайн занятие в рамках марафона по лудомании для студентов на тему: «Жизнь – игра, или игра - жизнь». Проведено совместно с Соныгиной Т.Н., заведующий филиалом ГБУ РС (Я) «Центр социально-психологической поддержки семьи и молодежи» по Нерюнгринскому району. Охват 195 человек.
3. Видеотренинг для обучающихся первых курсов на тему: «Профилактика употребления наркотических веществ и ПАВ». Занятие проведено совместно с Соныгиной Т.Н., заведующий филиалом ГБУ РС (Я) «Центр социально-психологической поддержки семьи и молодежи» по Нерюнгринскому району. Охват 276 человек. 
4. Тренинговое занятие на тему: «Одна команда». Со студентами, проживающими в общежитии. Охват 9 человек.
5. Диагностика обучающихся в дистанционном формате (Google Формы) с использованием методики самооценки Ч.Д. Спилбергера, Ю.Л. Ханина. Охвачено 387 студентов. Результаты тестирования показали, что психоэмоциональное состояние студентов в среднем наблюдается как благоприятное.
6. Диагностика обучающихся (индивидуальная форма) с использованием методики Гудмана «Сильные стороны и трудности». Проведено с обучающимися относящимися к различным социальным категориям и «группа риска». 20 человек.
7. Диагностики обучающихся (индивидуальная форма) с использованием методики «шкала локус контроля» Дж. Роттера. Со студентами, проживающими в общежитии, 24 человека.
8. Организация мероприятия для обучающихся первых курсов «Посвящение в студенты». Охват составил 176 человек.
9. Социально - психологическое тестирование. Охват составил 158 обучающихся, работа в этом направлении будет продолжена.
10. Тренинговое занятие со студентами, проживающими в общежитии на тему: «Жизнь в общежитии: сплошное веселье или все-таки есть «подводные камни»». Занятие проведено Соныгиной Т.Н., заведующий филиалом ГБУ РС (Я) «Центр социально-психологической поддержки семьи и молодежи» по Нерюнгринскому району. Охват составил 18 человек.
Для родителей:
1. Проведено онлайн родительское совещание с членами родительского совета ГАПОУ РС (Я) «ЮЯТК» на тему: «Психологическое сопровождение обучающихся. Ответственность за обучение и воспитание. Ключевые вопросы формата дистанционных образовательных технологий». Собрание проводилось совместно с Соныгиной Т.Н., заведующий филиалом ГБУ РС (Я) «Центр поддержки семьи и молодёжи» в «МО «Нерюнгринский район». 
2. Разработан электронный вариант рекомендаций и механизмов оказания поддержки родителям (законным представителям) обучающихся имеющих риск возникновения аутоагрессивного поведения и депрессивного состояния.
3. Организована для обучающихся, родителей (законных представителей) деятельность единого консультативного номера ГАПОУ РС (Я) «ЮЯТК» (тел: 89241690634, WhatsApp) по вопросам социально-психологического сопровождения, внеучебной деятельности и пр.   
4. Диагностика родителей в дистанционном формате (Google Формы) «Хорошие ли вы родители?» (Н.В. Лободина). Охват составил 103 человека. Родители проявили заинтересованность и активно проходили тестирование. 
5. Распространена информационная поддержка родителям обучающихся в виде рассылки по группам WhatsApp родителей на тему: «Подростковая тревожность: как прогнать угнетающие мысли».
Для преподавателей, кураторов и мастеров производственного обучения:
1. Проведено совещание кураторов учебных групп по средствам платформы ZOOM на тему: «О проведении Месячника психологического здоровья обучающихся». Ознакомление с планом проведения месячника психологического здоровья обучающихся. 
2. Организована преподавательскому составу практическая, методическая и информационная поддержка в вопросах психологического здоровья обучающихся.
3. Оказана методическая поддержка в формате ВКС через платформу ZOOM кураторам 1 курсов в прогнозировании и предотвращении аутоагрессивного поведения обучающихся «Особенности агрессивного поведения подростков».
4. Проведено совещание кураторов с использованием дистанционных интернет-платформ (zoom) по подведению итогов Месячника психологического здоровья обучающихся.
5. Проведена диагностика профессионального «выгорания» (К. Маслач, С. Джексон, в адаптации Н. Е. Водопьяновой) в дистанционном формате (Google Формы)
6. Проведен семинар-практикум на тему: «Профилактика синдрома эмоционального выгорания». Охват 12 человек. Педагоги отметили, что полученные релаксационные мероприятия во время практикума благотворно влияют на эмоциональное самочувствие и снижение уровня стресса.
Кроме этого, в течение месячника оформлен информационный стенд «Психологическая безопасность»; размещены в социальных сетях на официальном сайте ОО информацию о Месячнике психологического здоровья, информация о телефоне доверия для детей, подростков и их родителей (8-800-2000-122) https://telefon-doveria.ru/. Проходило выявление и постановка на учёт обучающихся имеющих трудности в освоении основных общеобразовательных программ, развитии и социальной адаптации, с устойчивыми поведенческими нарушениями, испытывающих психоэмоциональное напряжение, находящихся в кризисном состоянии (с высокой тревожностью, подвергшиеся жестокому обращению, буллингу, кибербуллингу, пережившие психотравму при ЧС, при потере близких, совершившие ранее попытку суицида).
Систематически проходило сопровождение обучающихся (в индивидуальном порядке и с учетом дистанционных форм взаимодействия) состоящих на различных видах учёта, поиск индивидуальных запросов и разрешение имеющихся проблем на поведенческом и мыслительном уровне.
С обучающимися «группы риска», идет постоянная, целенаправленная работа: индивидуальное консультирование, тренинги, коррекционные занятия с применением различных психотерапевтических методик. Всего было проведено 47 консультаций с учащимися. Обсуждались темы: «Низкая учебная мотивация», «Профилактика самовольных уходов», «Профилактика агрессивного поведения», «Взаимоотношения в коллективе» и другие.
Показатели ВКУ составили 25 обучающихся. К категории обучающихся «группы риска» относятся 46 человека Психологом ведутся личные дела «группы риска», в которых фиксируется вся работа. Это позволяет эффективно спланировать работу и отследить динамику.
Так же при постоянном мониторинге психических особенностей, обучающихся и факторов выявления психоэмоционального напряжения, неблагополучия в семье и других, не выявлено обучающихся относящихся к категории «обучающиеся находящиеся в кризисном состоянии». 
По решению совета профилактики на учете общественного формирования «ЗОЖ – норма жизни» состоит 10 студентов. В отношении обучающихся приняты дисциплинарные меры в форме письменных замечаний с внесением в протокол, направление на консультацию в Наркологический диспансер. 
Межведомственное взаимодействие, осуществляемое совместно органами профилактики района, имеет постоянный характер. К взаимодействию подключены КДН и ЗП, ОМВД по Нерюнгринскому району, ГБУ РС (Я) «ЦСППСМ», Наркологический диспансер, ОО и П. В рамках Месячника психологического здоровья, проходило взаимодействие со всеми органами системы профилактики по плану. 
Итоги Месячника психологического здоровья можно считать удовлетворительными, он прошел продуктивно и динамично, с интересными мероприятиями. Все студенты, которые вызывают тревогу, были задействованы в подготовке и проведении мероприятий в рамках Месячника. По итогам проведения всех мероприятий имеются положительные отзывы всех участников воспитательно-образовательного процесса.
Можно с уверенностью сказать, что настоящие мероприятия прошли достаточно организованно, более согласованы были действия социально – воспитательной службы с кураторами, тьюторами, мастерами производственного обучения и администрацией учреждения. А самое главное, обучающиеся стали активнее, проявляют большой интерес к проведению психологических мероприятий.
</t>
    </r>
  </si>
  <si>
    <r>
      <rPr>
        <b/>
        <sz val="10"/>
        <color theme="1"/>
        <rFont val="Times New Roman"/>
        <family val="1"/>
        <charset val="204"/>
      </rPr>
      <t>Аналитическая справка "Месячник патриотического воспитания"</t>
    </r>
    <r>
      <rPr>
        <sz val="10"/>
        <color theme="1"/>
        <rFont val="Times New Roman"/>
        <family val="1"/>
        <charset val="204"/>
      </rPr>
      <t xml:space="preserve">  Особой актуальность для колледжа, является работа по возрождению духовности, воспитанию обучающихся в духе патриотизма, любви к Отечеству. 
Сегодня современная социокультурная ситуация характеризуется снижением воспитательного воздействия историко-культурных ценностей, как важнейших факторов формирования гражданственности и патриотизма. Отмечается заметная утрата патриотического сознания, что в свою очередь сказывается на отношении обучающихся к жизни, семье, своему народу, государству. 
В этих условиях очевидна необходимость усиления роли воспитания гражданственности и патриотизма.
2. Создание условий для:
- формирование активной жизненной позиции обучающихся для включения их в деятельность по изучению историко-патриотической, героико-патриотической, военно-патриотической направленности;
- привлечение обучающихся к организованным формам досуговой деятельности, включение её в различные виды социально-полезной деятельности (поддержке ветеранов ВОв, участников различных боевых действий), привлечение к организации студенческих проектов;
- снижения социальной напряжённости в студенческой среде, привлечения актива колледжа к проведению профилактической работы с обучающимися из «группы риска» ежегодно, по направлению гражданско-патриотического воспитания;
- наличие грамот, благодарностей, дипломов за участие в гражданско-патриотических мероприятиях.  
Реализация позволит в дальнейшем:
- приобщать обучающихся к лучшим военным традициям Российского государства, памятными (победными) днями России, событиями военной истории, воинской славы России;
- организовать деятельность по подготовке обучающихся к службе в Вооружённых силах Российской Федерации; 
- организовать работу по укреплению института семьи; 
- создать условия для качественной организации отдыха и оздоровления обучающихся. 
                                                                                                                                                                                                                                                                                                                                                                                                                                                                                                                                                                                                                                                                                         Проведено внутреннее совещание с участием сотрудников социально-воспитательной работы, 
«О Месячнике патриотического воспитания»
Обеспечено размещение, в официальных страницах социальных сетей, информационных стендах, информации по Месячнику патриотического воспитания и плана мероприятий
Оформление тематического стенда «Служу Отечеству»
Выставка документальной литературы на тему:
«Бессмертен тот, кто Отечество спас»
23 февраля 2022г Возложение цветов на Мемориал Славы «Ника» в парке им. Г.И. Чиряева,
минута молчания погибшим солдатам на озере Ильмень.
Онлайн-марафон «Час с пользой» на тему:
«Особенности проведения призыва граждан Нерюнгринского района на военную службу»
Проведен единый онлайн кураторский час на тему, посвященную разгрому советскими войсками немецко-фашистских войск в Сталинградской битве
Организован конкурс в студенческом общежитии по решению кроссвордов,
ребусов, задач на тему: «Герои великих битв»
Организована и проведена традиционная IV читательская конференция на тему: «Патриотическое воспитание молодёжи в условиях современного общества»
Организована многократная акция с участием волонтёров колледжа по уходу за закреплённым памятником воинам интернационалистам
Подготовлен торжественный митинг, посвященный выводу советских войск из Афганистана у памятника войнам интернационалистам
Проведено торжественное поздравление коллектива, посвященное Дню защитника Отечества (онлайн-формат)
Подготовлено и проведено «занятие мужества» с приглашением воинов – интернационалистов 
«Родины герои»
Организовано участие в выставке, расположенной в Нерюнгринском музеи истории освоения Южной Якутии им. И.И. Пьянкова на тему: «Якутяне в Сталинградской битве»
Оказана практическая помощь в косметическом ремонте квартиры Попаденко Дмитрий Иванович, Ветерану Великой Отечественной войны. 
Организована и проведена социальная акция
«От сердца к сердцу», «Студенты – ветеранам» 
(- изготовление подарочных изделий;
- организация сладкого подарка).
Молодёжная акция «Ветеран живёт рядом». 
Подшефные ветераны: 
- Перевалова Анна Дмитриевна;
- Селюнина Татьяна Михайловна;
- Бледных Таисия Владимировна.
Поздравление ветеранов с ключевыми праздничными датами
Организована и проведена военно-патриотическая игра на тему: «России сможем послужить», посвященная Дню защитника Отечества 
(основы военного дела, строевая подготовка, средства защиты, ОФП)
Проведена акция в холле колледжа «В здоровом теле, здоровый дух» (выполнение спортивных нормативов, с определение лучших результатов)
Организованы совместные традиционные смешанные соревнования по волейболу, мини-футболу с участием обучающихся и действующих молодежных организаций военно-патриотической направленности
Выстраивание взаимодействия с МО «Нерюнгринский район» по реализации республиканской акции, посвященной годовщине Победы в ВОв 1941-1945 г.г.
</t>
    </r>
  </si>
  <si>
    <r>
      <t xml:space="preserve">Аналитическая справка "Месячник психологического здоровья".                                                                                                                                                                                                                                                                                                                                                                                                                                                                                                                                                  </t>
    </r>
    <r>
      <rPr>
        <sz val="10"/>
        <color theme="1"/>
        <rFont val="Times New Roman"/>
        <family val="1"/>
        <charset val="204"/>
      </rPr>
      <t>Цель: Сохранение, укрепление психологического и психического здоровья, развитие обучающихся. 
В соответствии с целями социально-воспитательной службой поставлены следующие задачи: 
1. Реализация превентивных психолого-педагогических мер, направленных на   формирование у обучающихся коммуникативных навыков, позитивного отношения к себе и к окружающим, формирование навыков саморегуляции психоэмоционального состояния, умения находить выходы из конфликтных ситуаций.
2. Оказание обучающимся находящимся в «группе риска, различного вида учетах» психологической поддержки (помощи) и содействие в решении трудных жизненных ситуаций.
3. Проведение комплекса мероприятий (офлайн/онлайн), направленных на повышение психологической компетентности педагогических работников и соблюдение ими педагогической этики; профилактика “эмоционального выгорания”
4. Организация ряда комплексных мероприятий (офлайн/онлайн), направленных на повышение родительской компетентности и ответственности в области воспитания, социализации и психологического здоровья обучающихся.
5. Включение в процесс подготовки и участия в Месячнике представителей первичной профсоюзной организации студентов, старостат, студенческое самоуправление общежития.
6. Обеспечение межведомственного взаимодействия органов системы профилактики МО «Нерюнгринский район», участие общественных организаций и молодёжных объединений города и района во взаимодействии с образовательной организацией.
Организация Месячника психологического здоровья обсуждалось совместно с кураторами академических групп, составлен план мероприятий во время Месячника, назначены ответственные, издан приказ от «11» марта 2022 г. № 01-06/112. Принято решение, что Месячник психологического здоровья пройдет с учетом ограничений в рамках профилактики распространения коронавирусной инфекции.
Согласно плану мероприятий по месячнику психологического здоровья с 15 марта по 15 апреля 2022 г. были проведены следующие мероприятия:
Для обучающихся:
1. Проведена лекция на тему: «Профилактика употребления алкогольной продукции, психоактивных веществ» для обучающихся проживающих в студенческом общежитии. Лекцию проводил Костырев П.Ю., главный внештатный психиатр-нарколог Нерюнгринской ЦРБ, заведующий наркологическим диспансером, воспитатели студ. Общежития. Охват 345 человек.
2. Онлайн-занятие в рамках марафона «Час с пользой» на тему: «Формирование здорового образа жизни». Занятие проведено совместно с Мартемьянов Д.В., заместитель главного врача Нерюнгринской центральной районной больницы. Охват 257 человек.
3. Онлайн занятие в рамках марафона по лудомании для студентов на тему: «Жизнь – игра, или игра - жизнь». Проведено совместно с Соныгиной Т.Н., заведующий филиалом ГБУ РС (Я) «Центр поддержки семьи и молодёжи» в «МО «Нерюнгринский район». Охват 279 человек.
4. Тренинговое занятие на тему: «Я учусь владеть собой». Со студентами, проживающими в общежитии. Охват 32 человек.
5. Онлайн-занятие в рамках марафона «Час с пользой» на тему: «Профилактика употребления наркотических веществ и ПАВ». Проведено совместно с Н.Г. Гуртовой, зав. детской поликлиникой ГБУ РС (Я) «НЦРБ». Охват 269 человека.
6. Диагностика обучающихся в дистанционном формате теста-опросника (К.К. Яхин, Д.М. Менделевич). Охвачено 350 студентов. 8 из них приглашены на индивидуальную беседу-консультацию по итогам теста.
7. Диагностика обучающихся (индивидуальная форма) с использованием методики Гудмана «Сильные стороны и трудности». Проведено с обучающимися относящимися к различным социальным категориям и «группа риска».12 человек.
8. Диагностики обучающихся (индивидуальная форма) с использованием методики «Фейст-тест». Со студентами, проживающими в общежитии., 12 человек.
9. Мониторинг социальных сетей обучающихся на предмет публикаций с негативным значением, призывами к участию в несанкционированных мероприятиях.
Для родителей и обучающихся:
1.Проведение онлайн родительского собрания на тему: «Ответственное воспитание и обучение несовершеннолетних». На собрании проводили беседу Иванов Дмитрий Михайлович - заместитель начальника ОУУПиПДН - начальник ОДН ОМВД России по Нерюнгринскому району; Волкова Анжела Николаевна-Начальник отдела (комиссии) по делам несовершеннолетних и защите их прав МО «Нерюнгринский район». Охват 156 человек.
2. Распространена информационная поддержка родителям обучающихся в виде рассылки по группам ватсап родителей на тему: «Подростковая тревожность: как прогнать угнетающие мысли».
3. Организовано онлайн-занятие в рамках марафона «Час с пользой» на тему: «Формирование здорового образа жизни». Охват 257 человека.
4. Проведено онлайн родительское совещание с членами родительского совета ГАПОУ РС (Я) «ЮЯТК» на тему: «Психологическое сопровождение обучающихся. Ответственность за обучение и воспитание. Ключевые вопросы формата дистанционных образовательных технологий». Собрание проводилось совместно с Соныгиной Т.Н., заведующий филиалом ГБУ РС (Я) «Центр поддержки семьи и молодёжи» в «МО «Нерюнгринский район». 
5. Разработан электронный вариант рекомендаций и механизмов оказания поддержки родителям (законным представителям) обучающихся имеющих риск возникновения аутоагрессивного поведения и депрессивного состояния.
6. Организована для обучающихся, родителей (законных представителей) деятельность единого консультативного номера ГАПОУ РС (Я) «ЮЯТК» (тел: 89241690634, WhatsApp) по вопросам социально-психологического сопровождения, внеучебной деятельности и пр.   
Для преподавателей, кураторов и мастеров производственного обучения:
1. Проведено совещание кураторов учебных групп по средствам платформы ZOOM на тему: «О проведении Месячника психологического здоровья обучающихся». Ознакомление с планом проведения месячника психологического здоровья обучающихся. 
2. Организована преподавательскому составу практическая, методическая и информационная поддержка в вопросах психологического здоровья обучающихся.
3. Оказана методическая поддержка в формате ВКС через платформу ZOOM кураторам 1 курсов в прогнозировании и предотвращении аутоагрессивного поведения обучающихся «Особенности агрессивного поведения подростков».
4. Проведено совещание кураторов с использованием дистанционных интернет-платформ (zoom) по подведению итогов Месячника психологического здоровья обучающихся.
Кроме этого, в течение месячника оформлен информационный стенд «Психологическая безопасность»; размещены в социальных сетях на официальном сайте ОО информацию о Месячнике психологического здоровья, информация о телефоне доверия для детей, подростков и их родителей (8-800-2000-122) https://telefon-doveria.ru/. Проходило выявление и постановка на учёт обучающихся имеющих трудности в освоении основных общеобразовательных программ, развитии и социальной адаптации, с устойчивыми поведенческими нарушениями, испытывающих психоэмоциональное напряжение, находящихся в кризисном состоянии (с высокой тревожностью, подвергшиеся жестокому обращению, буллингу, кибербуллингу, пережившие психотравму при ЧС, при потере близких, совершившие ранее попытку суицида). Систематически проходило сопровождение обучающихся (в индивидуальном порядке и с учетом дистанционных форм взаимодействия) состоящих на различных видах учёта, поиск индивидуальных запросов и разрешение имеющихся проблем на поведенческом и мыслительном уровне.
 В индивидуальном порядке в сенсорной комнате проводились занятия для развития навыков саморегуляции способствующих расслаблению и стабилизации эмоционального фона. Организовано усиленное сопровождение студентов, проживающих в студенческом общежитии по вопросам нарушения правил проживания в студенческом общежитии.
Обучающиеся участвовали в таких мероприятиях: отборочный муниципальный этап VI Республиканского конкурса «Моя профессия – IT 2022»; 1 этап онлайн конкурса студенческих проектов для студентов 1 курсов, в рамках реализации программы дополнительного общеразвивающего обучения «Основы проектной деятельности: от идеи до реализации»; прямой эфир в рамках онлайн-марафона «Час с пользой» на тему: «Моя учебная мотивация. Знания, во благо успешности», интерактивная экскурсия по Нерюнгринскому музею истории освоения Южной Якутии им. И.И. Пьянкова; онлайн мастер-классы, проводимых муниципальным бюджетным учреждением дополнительного образования «Центр развития творчества детей и юношества» г. Нерюнгри. Участие обучающихся в днях открытых дверей, посвященных началу деятельности на базе колледжа Всероссийского студенческого корпуса спасателей. Онлайн тестирование по вопросам уровня усвоения учебного материала в формате дистанционных образовательных технологий (Google Формы).
Межведомственное взаимодействие, осуществляемое совместно органами профилактики района, имеет постоянный характер. К взаимодействию подключены КДН и ЗП, ОМВД по Нерюнгринскому района, ГБУ РС(Я) «ЦСППСМ», Наркологический диспансер, ОО и П. В рамках месячника проходило взаимодействие со всеми органами системы профилактики по плану.
Итоги Месячника психологического здоровья можно считать удовлетворительными, он прошел продуктивно и динамично, с интересными мероприятиями. По итогам проведения всех мероприятий имеются положительные отзывы всех участников учебно-воспитательного процесса.Можно с уверенностью сказать, что настоящие мероприятия (онлайн, офлайн) прошли достаточно организованно, более согласованы были действия социально – воспитательной службы с кураторами, тьюторами, мастерами производственного обучения и администрацией образовательной организации. А самое главное, обучающиеся стали активнее, проявляют большой интерес к проведению психологических мероприятий.</t>
    </r>
    <r>
      <rPr>
        <b/>
        <sz val="10"/>
        <color theme="1"/>
        <rFont val="Times New Roman"/>
        <family val="1"/>
        <charset val="204"/>
      </rPr>
      <t xml:space="preserve">
</t>
    </r>
  </si>
  <si>
    <t xml:space="preserve">
Проведение проверок в ГАПОУ РС (Я) «Южно-Якутский технологический колледж» надзорных органов в 2021-2022 уч. году отсутствовали.
</t>
  </si>
  <si>
    <t xml:space="preserve">
В связи с переходом образовательного процесса в смешанный формат обучения, питание в образовательной организации не осуществлялось  
</t>
  </si>
  <si>
    <t xml:space="preserve">
В связи с переходом образовательного процесса в смешанный формат обучения, питание в образовательной организации не осуществлялось  </t>
  </si>
  <si>
    <t>Программа дополнительного образования «Эффективное поведение на рынке труда»</t>
  </si>
  <si>
    <t xml:space="preserve">Целью курса является формирование базовых карьерных навыков, которые позволят обучающимся найти первую работу и построить успешную карьеру после окончания колледжа.
В рамках курса, будут раскрыты вопросы, связанные с практическими аспектами трудоустройства, такими как подготовка резюме, правильный поиск вакансий, прохождение интервью, тестов и других моделирующих упражнений и др., предоставлена информация о текущей ситуации на рынке вакансий и необходимых компетенциях, требуемых для успешного трудоустройства в различных отраслях.
</t>
  </si>
  <si>
    <t xml:space="preserve">ГАПОУ РС (Я) «Южно-Якутский технологический колледж»
(смешанный формат обучения)
</t>
  </si>
  <si>
    <t>Программа по дополнительному общеразвивающему обучению "Организация волонтерской деятельности"</t>
  </si>
  <si>
    <t xml:space="preserve"> Целью обучения является развитие студенческого потенциала, приобщение к добровольческой деятельности обучающихся, формирование общих компетенций (в соответствии с ФГОС СПО) по профессиям, обучаемым в ГАПОУ РС (Я) «Южно-Якутский технологический колледж».</t>
  </si>
  <si>
    <t>ГАПОУ РС (Я) «Южно-Якутский технологический колледж»
(смешанный формат обучения)</t>
  </si>
  <si>
    <t>3.</t>
  </si>
  <si>
    <t>Программа по дополнительному общеразвивающему обучению «Основы проектной деятельности: от идеи до реализации»</t>
  </si>
  <si>
    <t>Курс «Основы проектной деятельности» сформирует у вас базовую систему знаний и практических навыков теории и практики проектной деятельности. Обучение проектно-ориентировано, главный принцип курса — обучение через практику. Применение инструментов проектного подхода помогает воплощать в жизнь любые идеи за счет понимания конкретных шагов по их реализации. Слушатели курса будут уметь блестяще реализовывать проектную деятельность на практике.</t>
  </si>
  <si>
    <t>4.</t>
  </si>
  <si>
    <t>Программа по дополнительному общеразвивающему обучению в танцевальной студии «Экстра»</t>
  </si>
  <si>
    <t xml:space="preserve">Курс направлен на изучение базовых основ/элементов одного из популярных танцевальных направлений – Хип-хоп.
Танец — один из видов искусства, дающий широкие возможности в плане физического, эстетического и этического воспитания учеников, развивающий естественную грацию, музыкальную ритмичность. Обучение в данном курсе носит ярко выраженный креативный характер, где раскрываются индивидуальные  возможности учащихся, предусматривая возможность творческого самовыражения, творческой импровизации.
</t>
  </si>
  <si>
    <t xml:space="preserve">5. </t>
  </si>
  <si>
    <t xml:space="preserve">Программа по дополнительному общеразвивающему обучению «Доброволец в ЧС» </t>
  </si>
  <si>
    <t xml:space="preserve">Цель курса: Консолидация усилий обучающихся в решении проблем безопасности и спасения населения в условиях воздействия вредных и опасных факторов природного, техногенного, криминогенного и медико-биологического характера;
Основными задачами является: 
- формирование в студенческом сообществе сознательного и ответственного отношения обучающихся к решению проблем личной и коллективной безопасности, развитие в ней заинтересованности в предотвращении возможных чрезвычайных ситуаций, оказании само- и взаимопомощи в экстремальных обстоятельствах, грамотных действиях в любой чрезвычайной ситуации;
- пропаганда, популяризация и распространение знаний в области гражданской защиты населения и территории от чрезвычайных ситуаций;
- участие в соревнованиях WorldSkills Russia по направлению деятельности;
- участие обучающихся в различного уровня проведения пожарно-спасательных соревнованиях и товарищеских встречах среди образовательных организаций СПО и ВПО, социальных и стратегических партнерах колледжа;
- участие в ликвидации чрезвычайных ситуации под руководством соответствующих органов управления РСЧС (РСЧС – единая государственная система предупреждения и ликвидации ЧС);
- формирование здорового образа жизни, гражданского и патриотического воспитания обучающихся;
- вовлечение обучающихся в выполнение нормативов ВФСК «Готов к труду и обороне». 
</t>
  </si>
  <si>
    <t>6.</t>
  </si>
  <si>
    <t>Программа по дополнительному общеразвивающему обучению спортивной секции «Мини-футбол»</t>
  </si>
  <si>
    <t xml:space="preserve">Мини-футбол является эффективным средством физического воспитания. Занятия мини-футболом способствуют разностороннему комплексному воздействию на органы и системы организма подростков и молодежи. Укрепляет и повышает уровень их функционирования, обеспечивает эффективное развитие физических качеств, формирует двигательные навыки.
Целью занятий в секции являются: разносторонняя подготовка и овладение рациональной техникой; приобретение знаний, умений необходимых футболистам; воспитание трудолюбия, дисциплины, взаимопомощи, чувства коллективизма.
</t>
  </si>
  <si>
    <t>7.</t>
  </si>
  <si>
    <t>Программа по дополнительному общеразвивающему обучению спортивной секции по ОФП</t>
  </si>
  <si>
    <t xml:space="preserve">  Общая физическая подготовка (ОФП) – это система занятий физическими упражнениями, которая направлена на развитие всех физических качеств (сила, выносливость, координации, скорость, ловкость, гибкость) в их наиболее оптимальном сочетании</t>
  </si>
  <si>
    <t>8.</t>
  </si>
  <si>
    <t>Программа по дополнительному общеразвивающему обучению спортивной секции «Волейбол»</t>
  </si>
  <si>
    <t>Целью настоящего курса является содействие всестороннему развитию, направленному на формирование физической культуры личности, формирование у обучающихся знаний техники и тактики игры в волейбол. Установка на всестороннее развитие личности предполагает овладение основами физической культуры, слагаемыми которой, являются крепкое здоровье, хорошее физическое развитие, оптимальный уровень двигательных способностей, знания и навыки в области физической культуры, мотивы и освоенные способы (умения) осуществлять физкультурно-оздоровительную и спортивную деятельность.</t>
  </si>
  <si>
    <t>9.</t>
  </si>
  <si>
    <t>10.</t>
  </si>
  <si>
    <t>Программа по дополнительному общеразвивающему обучению спортивной секции «Баскетбол»</t>
  </si>
  <si>
    <t>Основной целью занятия в секции является совершенствование знаний, умений и навыков, приобретённых в процессе освоения обязательного курса физической культуры. Дать углубленное представление об избранном виде спорта. Формирование культуры движений, обогащение двигательного опыта физическими упражнениями с обще-развивающей и корригирующей направленностью, посредством технических действий игры в баскетбол. Освоение знаний о физической культуре и спорте в целом и, об игре в баскетбол в частности, истории баскетбола и его современном развитии</t>
  </si>
  <si>
    <t>11.</t>
  </si>
  <si>
    <t>Программа по дополнительному общеразвивающему обучению спортивной секции «Настольный теннис»</t>
  </si>
  <si>
    <t>02.10.2020 г.</t>
  </si>
  <si>
    <t>Студенческий спортивный клуб "ИМПУЛЬС" ГАПОУ РС (Я) "ЮЯТК"</t>
  </si>
  <si>
    <t xml:space="preserve">выполнение обучающимися нормативов ВФСК «ГТО»;
- организация и проведение спартакиады среди обучающихся;
- фестиваль здорового образа жизни: «ЮЯТК-за ЗОЖ»;
- организация товарищеских встреч по спортивным видам спорта между обучающимися и социальными/стратегическими партнерами (промышленные предприятия, соц. учреждения, студены ССУЗов): - футбол; - волейбол; - баскетбол; - н/теннис;
- проведение общеколледжных Дней Здоровья;
- общеколледжные утренние зарядки на свежем воздухе «ЮЯТК-ЗАРЯДИСЬ»;
- ежегодные велопробеги с участием обучающихся и сотрудников колледжа;
- Всероссийский день бега «Кросс-нации»;
- Всероссийская лыжная гонка «Лыжня России»; Легкоатлетическая эстафета посвященная Дню Победы 1941-1945 г.г. </t>
  </si>
  <si>
    <t>ГТО- 25 знаков отличия. 2 место в партакиаде среди СПО Нерюнгринкого района. В дне здоровья, приняли свыше 250 студентов. В зарядках (ЮЯТК-зарядись) - приняло свыше 150 студентов. В велопробеге приняло участие свыше 30 студентов. Призовые места по во Всероссийском  дне бега «Кросс-нации» (2-е командное место) и Всероссийская лыжная гонка «Лыжня России» (3-е командное место). Легкоатлетическая эстафета посвященная Дню Победы 1941-1945 г.г. (командное 2-е место)</t>
  </si>
  <si>
    <t>Театральная студия "МЫ"</t>
  </si>
  <si>
    <t>Торжественное мероприятие песвященное Дню Победы в ВОв 1941-1945  г.г. Торжественное мероприятие, посвященное Дню России (12 июня)</t>
  </si>
  <si>
    <t>отсутствуют</t>
  </si>
  <si>
    <t>Военно-патриотический клуб «Вымпел»</t>
  </si>
  <si>
    <t>Приказ директора ГАПОУ РС (Я) "ЮЯТК" № 01-06/73 от 13.03.2019г.</t>
  </si>
  <si>
    <t xml:space="preserve">Реализация проекта «Парта Героя»
Торжественный митинг, посвященный выводу советских войск из Афганистана
Онлайн военно – спортивная игра «Отчизне сможем послужить»
Оказание адресной практической помощи ветеранам Великой Отечественной войны и тыла, проведение молодёжных акций «Мы с Вами, ветераны!»
Молодежная акция «Свеча Памяти»
Всероссийская акция «Бессмертный полк»
Изготовление гирлянд «Славы» для проведения торжественных мероприятий посвященных Дню Победы в Вов 1941-1945 г.г. 
</t>
  </si>
  <si>
    <t>кирпич</t>
  </si>
  <si>
    <t>в т.ч.2 местные  средн/площадь комнаты 12 кв/м</t>
  </si>
  <si>
    <t xml:space="preserve">в т.ч.3 местные _____  средн/площадь комнаты 18 кв/м </t>
  </si>
  <si>
    <t>13 (среднее спец), 3 (высшее)</t>
  </si>
  <si>
    <t>удовлетворительное</t>
  </si>
  <si>
    <t>от 23.09.2021</t>
  </si>
  <si>
    <t>от 30.08.2021</t>
  </si>
  <si>
    <t>239,00 руб.</t>
  </si>
  <si>
    <t>Береснева Анастасия</t>
  </si>
  <si>
    <t>удовлетворительная</t>
  </si>
  <si>
    <t>4 холодильника 2 морозильные камеры</t>
  </si>
  <si>
    <t>проводится</t>
  </si>
  <si>
    <r>
      <t>свидетельство о гос. регистрации</t>
    </r>
    <r>
      <rPr>
        <b/>
        <sz val="10"/>
        <color theme="1"/>
        <rFont val="Times New Roman"/>
        <family val="1"/>
        <charset val="204"/>
      </rPr>
      <t xml:space="preserve">   имеется</t>
    </r>
  </si>
  <si>
    <r>
      <t>декларация о соответствии</t>
    </r>
    <r>
      <rPr>
        <b/>
        <sz val="10"/>
        <color theme="1"/>
        <rFont val="Times New Roman"/>
        <family val="1"/>
        <charset val="204"/>
      </rPr>
      <t xml:space="preserve">             имеется</t>
    </r>
  </si>
  <si>
    <r>
      <t xml:space="preserve">инструкция по применению           </t>
    </r>
    <r>
      <rPr>
        <b/>
        <sz val="10"/>
        <color theme="1"/>
        <rFont val="Times New Roman"/>
        <family val="1"/>
        <charset val="204"/>
      </rPr>
      <t>имеются</t>
    </r>
  </si>
  <si>
    <t>2022 г. 2 квартал</t>
  </si>
  <si>
    <t>Требуется ремонт всего фасада здания общежития</t>
  </si>
  <si>
    <t xml:space="preserve">требуется </t>
  </si>
  <si>
    <t>Первичная профсоюзная организация студентов ГАПОУ РС (Я) «ЮЯТК»</t>
  </si>
  <si>
    <t>Штаб студенческих строительных отрядов ГАПОУ РС (Я) "ЮЯТК"</t>
  </si>
  <si>
    <t>ООО "Модуль"; ОА ХК "Якутуголь"; ООО «Газпром трансгаз Томск»; Отряд мэра г. Нерюнгри; Строительный отряд ГАПОУ РС (Я) "ЮЯТК".</t>
  </si>
  <si>
    <t>25.05.2020г.</t>
  </si>
  <si>
    <t>Студенческий центр добровольчества ГАПОУ РС (Я) "ЮЯТК"</t>
  </si>
  <si>
    <t xml:space="preserve">Студенческий отряд волонтёров в 2021-2022 учебном году работал над реализацией следующих добровольческих проектов:
проект «Добровольческая акция «Весенняя неделя добра» в Нерюнгринском районе». Социальные акции, проводимые в рамках Проекта «Ты не один», направлены на детей-сирот и детей, оставшихся без попечения родителей, а также детей с ограниченными возможностями здоровья.
Итоги реализации проекта:
- укрепление социальных связей и партнерских отношений между исполнительной властью, некоммерческими организациями Нерюнгринского района;
- приобретение новых социальных партнеров, сотрудничающих в рамках проекта; 
- апробирование новых форм и методов участия в различных акциях и мероприятиях, расширение сферы предлагаемых добровольческих акций;   
- создание предпосылок для осуществления новых добровольческих проектов и программ на территории района;   
- формирование навыков организации социальных дел, самостоятельности, ответственности, инициативности участников проекта.
- 
Реализация проектной деятельности студенческим центром добровольчества:
- Александр Пушкарев презентовал идею создания на базе колледжа творческого объединения «Основы лазерной резки». Студенты смогут изучать технологию работы лазерного станка с числовым программным управлением (ЧПУ) и освоить новый для себя навык независимо от специальности, по которой они обучаются;
- Виталий Семененко работал в направлении «Мир без границ» и создал проект по замене ламп накаливания на светодиодные, которые можно использовать в разных местах: в кабинетах, коридорах и даже подъездах жилых домов;
- Лилия Линникова рассказала об инициативе создать рабочую группу, которая за лето посетит все поселения Нерюнгринского района и проведет для детей и подростов несколько мастер-классов на различные темы, начиная от создания и продвижения странички в Instagram, заканчивая съемками короткометражных мультфильмов при помощи телефона;
- Евгений Музафаров решил бороться с проблемой загрязнения территории, установив у каждого корпуса колледжа яркие и необычные урны. По мнению Евгения, в начале это создаст эффект интереса, а в последствии приведет к привычке выбрасывать мусор в отведенное для этого место;
- Алёна Коробка планирует создать передвижной детский клуб робототехники «РОБО», а Родион Зандукоев провести марафон здоровья «Здорово быть здоровым!».
</t>
  </si>
  <si>
    <t>2008 г.</t>
  </si>
  <si>
    <t>Краеведческий кабинет - музей ГАПОУ РС (Я) "ЮЯТК"</t>
  </si>
  <si>
    <t>ГАПОУ РС (Я) "ЮЯТК" учебный корпус №1 (Кабинет № 204)</t>
  </si>
  <si>
    <t xml:space="preserve">Работа с музейным фондом (выявление, отбор, приобретение предметов музейного значения; учет, изучение, систематизация и хранение музейных материалов).
Поисковая и научно-исследовательская работа.
Экскурсионно-просветительская работа.
</t>
  </si>
  <si>
    <t xml:space="preserve">График работы: пн-пт, с 14.30 до 16.00 часов, план работы имеется
</t>
  </si>
  <si>
    <r>
      <rPr>
        <b/>
        <sz val="10"/>
        <color theme="1"/>
        <rFont val="Times New Roman"/>
        <family val="1"/>
        <charset val="204"/>
      </rPr>
      <t>Аналитическая справка о кабинете-музеи.</t>
    </r>
    <r>
      <rPr>
        <sz val="10"/>
        <color theme="1"/>
        <rFont val="Times New Roman"/>
        <family val="1"/>
        <charset val="204"/>
      </rPr>
      <t xml:space="preserve">
Музей имеет ярко выраженную образовательную направленность, строит свою работу на основе активного вовлечения в музейную деятельность и сотворчества студентов, педагогов, родителей, а также других социальных партнёров. 
Музейный материал, представленный в кабинете, имеет довольно широкое поле практического применения: для лекционных и практических занятий дисциплин гуманитарного цикла (истории, философии, культурологи, этнографии, экономики, краеведения) а также мероприятий дополнительного образования.  
Особое значение, с точки зрения интеграции, обретает предмет «история», специфика которой заключается в том, что историческое знание всегда основывается на определенном ряде материальных источников.  Именно исторические источники являются своеобразной знаковой формой, в которой содержится информация, верная интерпретация которой позволяет сформировать определенное историческое знание. 
Работая в кабинете-музее, и студены, и преподаватели, имеют возможность подтверждать определенные исторические факты конкретным музейным материалом, каждый может почувствовать себя непосредственным участником исторического процесса, ощутить себя его создателем.  
Особенностью музея ЮЯТК является не хронологический, а тематический принцип организации музейного материала.  
Это тематические разделы: «Предметы быта 1950-х – 60-х годов», «Испокон века книга растит человека», «Годы, опаленные войной», «Земля Олонхо», «Камни. Минералы. Породы». 
Именно тематическое распределение материала является наиболее продуктивным так как позволяет, с одной стороны, постоянно обновлять материальный фонд музея, расширяя поле деятельности обучающихся и организатора музея, с другой -  обращаться к материалам музея на любом занятии в рамках программного курса по истории России.  
Например, при изучении темы «Восстание декабристов» используется книга «Сочинения. Письма» Николая Михайловича Карамзина 1866 года издания. 
Изучая события Великой Отечественной войны, идет знакомство с   архивным документам (грамоты, благодарности, письма, наградные листы из архивов Министерства обороны), предметам быта, вырезкам из газет, коллекциям боевых наград (Орден Отечественной войны, Орден Славы, Орден Боевого Красного Знамени). 
Не следует забывать и о региональном компоненте и его значимости для современного образования. Целью изучения историко-краеведческого материала является создание условий для формирования культурного самосознания обучающихся, понимания ими закономерностей и специфики в развитии культуры, истории различных регионов страны, их связи с мировой культурой. На уроках истории, НКНЯ также постоянно используются предметы быта разных народов (в частности русских, украинцев, якутов, эвенков, киргизов и т.д.), этнографические материалы, камни и минералы. 
Еще одна особенность кабинета-музея ЮЯТК заключается в том, что студенты не работают уже с готовым музейным материалом, но и сами его собирают и классифицируют. Таким образом, они оказываются включенными в процесс реконструкции исторического прошлого по его «материальным объектам». Подобного рода работа, безусловно, формирует обобщенное представление о целых исторических эпохах, не ограниченных лишь историческими фактами, а включающих в себя сведения о литературе, философии, этнографии и других гуманитарных дисциплин. Этот факт дает возможность еще раз сказать о том, что    музейная деятельность – это наиболее продуктивная форма интеграции различных сфер не только человеческой деятельности, но и научного знания. 
Большую часть фонда кабинета-музея ЮЯТК составляет краеведческий материал. 
В музейно-образовательном пространстве музея ЮЯТК удалось соединить воедино различные профили образовательных музеев, что напрямую соотносится с принципом распределения музейных экспозиций. В учебном кабинете-музее используются элементы следующих профилей: исторический, естественнонаучный, картинная галерея, мемориальный музей, технологический, экологический, поисковый, учебно-исследовательский.
               На сегодняшний день весь музейный материал распределен на несколько экспозиций.  
 Экспозиция «Предметы быта 1950-70 гг.». Предметы данной экспозиции создают обстановку послевоенного быта и представляют собой своеобразный культурно-исторический срез. Данная коллекция насчитывает более сорока предметов: мундир солдата Советской Армии, шерстяной шарф производства КНР 1957г, угольный утюг, елочные игрушки, полевой телефон, украинская верета (домотканый плед)1949г., рог сувенирный из мельхиора 1961г., рогач (ухват), чернильница и перьевая ручка, документы, фотографии, а также кирка (1940г.), принесенная студентами с территории Васильевского лагеря для политзаключенных.
 Письменные источники («Испокон века книга растит человека»). Данная экспозиция представлена коллекцией книг, начиная с 1866 года издания, заканчивая современностью. Коллекция представляет собой не только подборку редких изданий, а является своеобразной документоведческой базой. Например, газета «Советская Россия» от 5 ноября 1963 года, на страницах которой помещено фото-поздравление Хрущевым Н.С., Генеральным секретарем КПСС с днем бракосочетания космонавтов Валентины Терешковой и Андриана Николаева.
 В книге 1909 года «Исторический вестник» находим статью о 200-летии Полтавской битвы, в которой дается оценка правления Петра Первого. В свете обозначенной выше интеграции, данная коллекция представляет особый интерес, так как позволяет на уроках истории наглядно проиллюстрировать тот или иной исторический факт. 
 В контексте работы с материалом данной экспозиции, обучающиеся обретают навыки работы с историческими документами, которые позволяют более детально представить ту или иную эпоху, приближая учащихся и студентов к изучаемым событиям. Это: «Учебник английского языка для взрослых» -1930г., «Поэзiя». Т.Г.Шевченко (укр.яз.) - 1949г., «Православное исповедание» - 1876г., «Краткая биография И.В.Сталина» - 1947г., газеты «Правда» №1 - 1912г. и «Правительственный вестник» - 1913г.; открытка 1915г., посвященная началу первой мировой войны; газета, фотографии английских леди и джентльменов конца XIX века, привезенные из Лондона.
  Экспозиция «Годы, опаленные войной» представлена в виде коллекции предметов, имеющих отношения в Великой Отечественной воне 1941-45 гг. Особое значение имеют письма и открытки с фронта и коллекция боевых наград (Орден Отечественной войны, Ордена Славы и Боевого Красного знамени, медали за оборону Кавказа, взятие Берлина), немецкие гильзы, советская каска времен советско-финской войны и многое другое. Данная экспозиция также является своеобразной документальной базой, которая помогает обучающимся не только работать с документами военного периода, но и представить и осознать весь исторический контекст эпохи. Здесь, кроме наград, фронтовых писем и фотографий, предметов военного быта, кильз и гранат, находится и отрывок немецкой газеты, поднятой со дна Черного моря из трюма немецкого корабля в 2004г. московскими дайверами. 
 Особое значение в рамках преподавания регионального компонента имеет экспозиция «Земля Олонхо», полностью посвященная истории, культуре, быту народов Республики Саха (Якутия). Среди экспонатов находятся женские традиционные украшения из меха, выполненные жителями села Иенгра Нерюнгринского района; деревянные национальные чороны (ритуальные кубки для кумыса), деревянная посуда, утварь; украшения, шапочка из конского волоса; бивень, кости, зуб  мамонта, кости шерстистого носорога;  предметы таежной фауны и флоры, традиционные костяные эвенкийские и деревянные якутские игрушки; рыболовная сеть (начало XX века) из природных материалов; стрела на водоплавающую птицу; «дэйбиир» (махало от насекомых) из конского волоса и т.д. 
 Экспозиция «Монеты и купюры» представлена коллекцией монет и купюр, привезенных из разных стран. Весь материал данной экспозиции не ограничивается определенными хронологическими рамками, здесь находятся монеты и купюры XVIII, XIX, XX веков. 
 Особый интерес представляет серебряная монета начала ХХ века с изображением Николая II, монеты периода фашистской Германии.  Широко представлены купюры дореволюционной России, советского, постсоветского периода и современные купюры стран мира (см. Приложение № 6).
 Экспозиция «Творчество студентов» представлена экспонатами, выполненными учащимися и студентами колледжа. Данный раздел учебного кабинета музея несет в себе особую функцию: реализация творческого и интеллектуального потенциала студентов. Здесь находятся самодельные макеты жилищ древних славян, якутов и эвенков. Особую ценность представляют мини-панорамы Сталинградской битвы, штурма русской крепости монголо-татарами; модели парусников и автомобилей; куклы в русских национальных костюмах, изготовленных ребятами.
 Экспозиция «Из дальних странствий возвратясь» полностью посвящена предметам, привезенным из других городов, республик и стран. Особенно важно то, что большинство экспонатов данной экспозиции – это не только сувениры и фотографии, а предметы флоры и быта разных регионов.  Например, здесь находятся рог из Дагестана, камни с подножья Колизея, земля из Египта и Израиля, открытка с фрагментом разрушенной Берлинской бетонной стены, ветка дуба из Лондонского парка и листья из джунглей Малайзии, входной билет в Вестминстерское аббатство, веер из КНР и т.д. 
С каждым годом музей пополняется все новыми и новыми экспонатами, подаренными учреждению от выпускников и гостей, посещающих колледж. 
Музей необходим каждому учебному заведению, он с помощью своей экспозиции способен дополнить и обогатить любую информацию, сделать сам процесс обучения и воспитания предметным, наглядным, осязаемым. 
</t>
    </r>
  </si>
  <si>
    <t xml:space="preserve"> В ГАПОУ РС (Я) «Южно-Якутский технологический колледж» действует Концепция информационной безопасности информационных систем персональных данных. Данная концепция определяет основные требования и базовые подходы к их реализации, для достижения требуемого уровня безопасности информации.
Концепция разработана в соответствии с системным подходом к обеспечению информационной безопасности. Системный подход предполагает проведение комплекса мероприятий, включающих исследование угроз информационной безопасности и разработку системы защиты ПДн, с позиции комплексного применения технических и организационных мер и средств защиты.
Под информационной безопасностью ПДн понимается защищенность персональных данных и обрабатывающей их инфраструктуре от любых случайных или злонамеренных воздействий, результатом которых может явиться нанесение ущерба самой информации, ее владельцам (субъектам ПДн) или инфраструктуре. Задачи информационной безопасности сводятся к минимизации ущерба от возможной реализации угроз безопасности ПДн, а также к прогнозированию и предотвращению таких воздействий.
Концепция служит основой для разработки комплекса организационных и технических мер по обеспечению информационной безопасности Учреждения, а также нормативных и методических документов, обеспечивающих ее реализацию, и не предполагает подмены функций государственных органов власти Российской Федерации, отвечающих за обеспечение безопасности информационных технологий и защиту информации.
Концепция является методологической основой для:
- формирования и проведения единой политики в области обеспечения безопасности ПДн в ИСПДн Учреждения;
- принятия управленческих решений и разработки практических мер по воплощению политики безопасности ПДн и выработки комплекса согласованных мер нормативно-правового, технологического и организационно-технического характера, направленных на выявление, отражение и ликвидацию последствий реализации различных видов угроз ПДн;
- координации деятельности структурных подразделений Учреждения при проведении работ по развитию и эксплуатации ИСПДн с соблюдением требований обеспечения безопасности ПДн;
- разработки предложений по совершенствованию правового, нормативного, методического, технического и организационного обеспечения безопасности ПДн в ИСПДн Учреждения.
Область применения Концепции распространяется на все подразделения (отделы) эксплуатирующие технические и программные средства ИСПДн, в которых осуществляется автоматизированная обработка ПДн, а также на подразделения, осуществляющие сопровождение, обслуживание и обеспечение нормального функционирования ИСПДн.
Правовой базой для разработки настоящей Концепции служат требования действующих в России законодательных и нормативных документов по обеспечению безопасности ПДн.
</t>
  </si>
  <si>
    <t xml:space="preserve">В ГАПОУ РС (Я) «Южно-Якутский технологический колледж» сформирована благоприятная социокультурная среда, обеспечивающая возможность формирования общекультурных компетенций выпускника, всестороннего развития личности, а также непосредственно способствующая освоению основной профессиональной образовательной программы соответствующего направления подготовки.
Социально-воспитательная деятельность ведётся по направлениям: гражданско-патриотическое, профессионально-трудовое, социально-экономическое, социально-психологическое, социально-медицинское, социально-бытовое, правовое, эстетическое, физическое и экологическое. Реализуются проектные технологии развивающего, творческого и социального характера. Данные виды деятельности направлены на формирование мировоззрения, толерантного сознания, системы ценностей, личностного, творческого и профессионального развития студентов, самовыражения в различных сферах жизни, способствующих обеспечению адаптации в социокультурной среде, повышению гражданского самосознания и социальной ответственности,  в целях создания благоприятных социальных условий для наиболее полной самореализации обучающихся, максимальной удовлетворённости учебной, в колледже  ведётся активная работа по оказанию социальной защиты и поддержки участников образовательного процесса, обеспечению социальных гарантий и развитию экономических стимулов.
Для углубления практической направленности образовательного процесса реализуется программа взаимодействия с работодателями на отделениях, становятся реальной практикой взаимодействия для подготовки квалифицированных ресурсов для Республики Саха (Якутия) и Южной Якутии в частности.
</t>
  </si>
  <si>
    <t xml:space="preserve">Ключевым вопросом социально-воспитательного направления на протяжении учебного 2021-2022 уч. года стали факты частого совершения самовольных уходов из студенческого общежития обучающихся, поступивших в образовательную организацию их детских домов (центров). По результатам проведенного комплекса социально-психологических мероприятий по фактам совершения самовольных уходов данных обучающихся, относящихся к категории "Дети-сироты и дети, оставшиеся без поппечения родителей" показал ряд психологических особенностей выраженных в большой интенсивность эмоций, преобладание эмоциональных решений над рациональными, имеющиеся трудности в личностном и профессиональном самоопределении, незнание и неприятие самого себя как личности, узкая сфера самостоятельности, инфантилизм, неспособность к сознательному выбору своей судьбы, иждивенчество, непонимание материальной стороны жизни, вопросов собственности, экономики даже в сугубо личных масштабах. Преобладающие особенности: пассивность, замкнутость, неуверенность в себе и своих действиях. 
Обучающимся требуется организация помощи в личностном и профессиональном самоопределении. Обучение практическим навыкам, способствующим подготовке к самостоятельной жизни. Обеспечение социальных проб в разнообразной деятельности. Создание условий для расширения сферы ответственности. У обучающихся снижена социальная дисциплина, не сформированы ценности социально-приемлемого поведения и норм общежития, субординации.
Направление детскими домами (центрами) несовершеннолетних обучающихся для проживания в студенческое общежитие с точки зрения их возрастных особенностей, психологических закономерностей, отсутствие у них должной социальной интеграции является недопустимым решением и должно быть пересмотрено ведомственным органом исполнительной власти данных учреждений. Процесс заселения в студенческое общежитие возможно осуществлять только при достижении воспитанниками возраста совершеннолетия. Администрацией ГАПОУ РС (Я) «ЮЯТК» в адрес КДНиЗП «МО Нерюнгринский район», отдел опеки и попечительства Нерюнгринской районной администрации регулярно направляются письма о принятии срочные меры и определении их дальнейшего размещения в возможных учреждениях Республики Саха (Якутия) для детей-сирот и детей, оставшихся без попечения родителей. 
Всё вышеуказанное в очередной раз говорит о том, что несовершеннолетним необходим круглосуточный контроль со стороны детского дома (центра), который сможет обеспечить безопасность их жизни и здоровья. 
</t>
  </si>
  <si>
    <t xml:space="preserve">Очевидным фактом основой воспитательной деятельности в колледже является приоритет планомерной воспитательной работы по формированию системы взглядов, ценностных отношений и качеств личности обучающихся, адаптации их к жизни в обществе через создание творческой гуманитарной среды в колледже, организацию разнообразных видов и необходимых условий деятельности.
Воспитательная деятельность в колледже выстроена как единый процесс взаимодействия и сотрудничество педагогов и обучающихся, совместной творческой деятельности по выработке умений принимать решения, реализовать профессиональные задачи. На формирование личности решающее влияние оказывают социальная среда, система воспитания и активное участие в практической созидательной деятельности.
Воспитание неразрывно связано со всем образовательным процессом в колледже, с различными формами и методами учебной и исследовательской работы и реализуется в активизации личности самого обучающегося в педагогическом процессе. Имеет отражение в целенаправленном изменении его позиции от объекта педагогического воздействия до активного участника развития и преобразования собственного характера, становления гражданской позиции.
Воспитание как целенаправленный процесс, способствующий успешной социализации, гибкой адаптации обучающихся колледжа и соотнесению возможностей своего «Я» с требованиями современного общества и профессионального сообщества, формированию готовности обучающихся к эффективному самопознанию, самовоспитанию, самореализации, идентификации с будущей выбранной профессией. 
Процесс воспитания в колледже основывается на принципах Концепции воспитания гражданина России в системе образования:
- воспитание и развитие личности Гражданина России является общим делом;
- двойственная природа процесса социализации человека, многофакторность и сложность воспитания, развития личности и социально-профессионального самоопределения в сетевом мире;
- непрерывность и преемственность процесса воспитания и развития личности;
- направленность результатов воспитания и развития личности в будущее;
- воспитание человека в процессе деятельности;
- единство и целостность процесса воспитания и развития личности;
- воспитание обучающихся из числа инвалидов и лиц с ОВЗ.
Миссией воспитания и развития личности гражданина России выступает сплочение и консолидация нации, укрепление социальной солидарности, повышении доверия личности к жизни в России, согражданам, обществу, настоящему и будущему «малой Родины».
</t>
  </si>
  <si>
    <t>Повышение эффективности методического сопровождения образовательного процесса в ГАПОУ РС (Я) "ЮЯТК"</t>
  </si>
  <si>
    <t>2020 г.</t>
  </si>
  <si>
    <t>2025 г.</t>
  </si>
  <si>
    <t>Индивидуализация образовательного процесса через  обеспечение эффективного информационно-методического сопровождения</t>
  </si>
  <si>
    <t>1. Упорядочение системы документооборота по методической работе;
2. Внедрение актуальных форм документов по методической работе; 
3. Внедрение мониторинговых и рейтинговых пограмм по методической работе;
4. Повышение качества методической деятельности педагогических работников</t>
  </si>
  <si>
    <t>Развитие системы инклюзивного профессионального образования в Республике Саха (Якутия)</t>
  </si>
  <si>
    <t>2016 г.</t>
  </si>
  <si>
    <t>Управление цифровыми процессами горнодобывающей отрасли</t>
  </si>
  <si>
    <t>2019 г.</t>
  </si>
  <si>
    <t>Цифровизация образовательного процесса</t>
  </si>
  <si>
    <t>Апробация и внедрение методик преподавания общеобразовательных дисциплин</t>
  </si>
  <si>
    <t>2022 г.</t>
  </si>
  <si>
    <t>Совершенствование форм проведения процедуры оценки качества сформированности общих и профессиональных компетенций у студентов</t>
  </si>
  <si>
    <t>Совершенствование системы педагогического контроля качества образования</t>
  </si>
  <si>
    <t>Совершенствование технологий организации учебной деятельности студентов, обучающихся по индивидуальным образовательным маршрутам и индивидуальным учебным планам</t>
  </si>
  <si>
    <t>Филологических дисциплин</t>
  </si>
  <si>
    <t>Социально-экономических дисциплин</t>
  </si>
  <si>
    <t>Физической культуры и безопасности жизнедеятельности</t>
  </si>
  <si>
    <t>Естественно-научных дисциплин</t>
  </si>
  <si>
    <t>Строительства и материалообработки</t>
  </si>
  <si>
    <t>Горного дела и энергетики</t>
  </si>
  <si>
    <t>Информационных технологий</t>
  </si>
  <si>
    <t>Транспорта (по отраслям)</t>
  </si>
  <si>
    <t>всероссийский</t>
  </si>
  <si>
    <t>публикация</t>
  </si>
  <si>
    <t xml:space="preserve">«Методические рекомендации по выполнению внеаудиторной самостоятельной работы студента по учебному предмету ОУП.01 Русский язык ППКРС» </t>
  </si>
  <si>
    <t>международный</t>
  </si>
  <si>
    <t xml:space="preserve">«Степенная функция, ее свойства и график» </t>
  </si>
  <si>
    <t>свидетельство</t>
  </si>
  <si>
    <t>«Методическая разработка открытого урока по учебному предмету ПП.01 Математика Тема: «Координаты вектора»</t>
  </si>
  <si>
    <t xml:space="preserve">«Урок гражданственности и патриотизма на тему: «Якутия-наш край!» </t>
  </si>
  <si>
    <t>доклад</t>
  </si>
  <si>
    <t>«Гуманистические тенденции современного образования: приоритет духовно-нравственного развития»</t>
  </si>
  <si>
    <t>«Формирование Ценностных ориентаций обучающихся на уроках русского языка»</t>
  </si>
  <si>
    <t>выступление</t>
  </si>
  <si>
    <t xml:space="preserve">Формирование ценностных ориентаций обучающихся на уроках русского языка. </t>
  </si>
  <si>
    <t>«Интенсивная методика обучения русскому языку в системе СПО»</t>
  </si>
  <si>
    <t xml:space="preserve">«Гуманистические тенденции современного образования: приоритет духовно-нравственного развития» </t>
  </si>
  <si>
    <t xml:space="preserve">«Методические рекомендации по выполнению практических занятий учебного предмета ОУП 01. Русский язык» </t>
  </si>
  <si>
    <t xml:space="preserve">«Методические рекомендации по выполнению практических занятий учебного предмета ОУП 02. Литература» </t>
  </si>
  <si>
    <t>«Введение в большие данные»</t>
  </si>
  <si>
    <t>научная работа</t>
  </si>
  <si>
    <t>«Математическая постановка задачи моделирования банковских рисков»</t>
  </si>
  <si>
    <t>«Проектирование информационной системы автоматизации деятельности предприятия»</t>
  </si>
  <si>
    <t>«Рабочая программа по учебному предмету ОУП.07 Обществознание»</t>
  </si>
  <si>
    <t xml:space="preserve">«Воинская дисциплина и ответственность» </t>
  </si>
  <si>
    <t xml:space="preserve">«Фонд оценочных средств учебного предмета «Астрономия» </t>
  </si>
  <si>
    <t xml:space="preserve">сертификат </t>
  </si>
  <si>
    <t>«Создание таблиц и списков на web-странице»</t>
  </si>
  <si>
    <t>«Повышение мотивацию к обучению через применение активных форм обучения»</t>
  </si>
  <si>
    <t>«Определение синуса, косинуса и тангенса угла»</t>
  </si>
  <si>
    <t>«Контрольная работа. Тема: «Санитарно-технической устройство зданий»</t>
  </si>
  <si>
    <t>Рабочая программа дисциплины ОП.05 Электротехника.
ППКРС по профессии  23.01.08 Слесарь по ремонту строительных машин</t>
  </si>
  <si>
    <t xml:space="preserve">Рабочая программа учебного предмета ПП. 01 Математика ППКРС по специальности ПП.01 Математика 21.02.17 Подземная разработка месторождений полезных ископаемых </t>
  </si>
  <si>
    <t>Рабочая программа учебного предмета ПП.01 Математика"</t>
  </si>
  <si>
    <t>Рабочая программа учебного предмета ПП. 01 Математика ППКРС по специальности 13.02.11 Техническая эксплуатация и обслуживание электрического и электромеханического оборудования (по отраслям)</t>
  </si>
  <si>
    <t>Рабочая программа учебного предмета  ПП. 01 Математика ППКРС по профессии 15.01.31 Мастер контрольно-измерительных приборов и автоматики</t>
  </si>
  <si>
    <t>Рабочая программа ПМ.01 15.02.07 Автоматизация технологических процессов и производств</t>
  </si>
  <si>
    <t>МДК. 01.02 Технология и оборудование элементов систем водоснабжения и водоотведения</t>
  </si>
  <si>
    <t>"Использование дистанционных технологий в обучении русскому языку обучающихся с ОВЗ"</t>
  </si>
  <si>
    <t>"Учебные проекты, как способ развития навыков учебной деятельности обучающихся"</t>
  </si>
  <si>
    <t>"Учебные проекты, как способ развития навыков исследовательской деятельности обучающихся"</t>
  </si>
  <si>
    <t>"Формирование ключевых компетенций обучающихся в соответствии с требованиями ФГОС на уроках русского языка и литературы"</t>
  </si>
  <si>
    <t>"Урок гражданственности и патриотизма на тему "Якутия-наш край!"</t>
  </si>
  <si>
    <t>"Тест для диф зачёта по дисиплине " История". 1 курс"</t>
  </si>
  <si>
    <t>"МЕТОДИЧЕСКИЕ РЕКОМЕНДАЦИИ для студентов заочной формы обучения"</t>
  </si>
  <si>
    <t>работа</t>
  </si>
  <si>
    <t>"Цифровые инстументы в инновационных проектах на примере ГАПОУ РС(Я) ЮЯТК"</t>
  </si>
  <si>
    <t>"Электросамокат на аккумуляторе от гибридного автомобиля"</t>
  </si>
  <si>
    <t>благодарственное письмо</t>
  </si>
  <si>
    <t>"Проблемы обучения лиц с ограниченными возможностями здоровья в среднем профессиональном учреждении"</t>
  </si>
  <si>
    <t>республиканский</t>
  </si>
  <si>
    <t>"Создание условий по адаптации студентов с ограниченными возможностями здоровья к обучению в ГАПОУ РС(Я) "ЮЯТК"</t>
  </si>
  <si>
    <t xml:space="preserve">"Проблемы обучения лиц с ограниченными возможностями здоровья в среднем профессиональном образовательном учреждении" </t>
  </si>
  <si>
    <t>"Фонд оценочных средств учебного предмета "Основы безопасности жизнедеятельности"</t>
  </si>
  <si>
    <t xml:space="preserve">"Цифровое обучение: перспективы и проблемы"  </t>
  </si>
  <si>
    <t xml:space="preserve">свидетельство </t>
  </si>
  <si>
    <t>"Рабочая программа учебного предмета УПВ.03 Информатика  ППССЗ по специальности 21.02.18 Обогащение полезных ископаемых"</t>
  </si>
  <si>
    <t>"Рабочая программа учебного предмета УПВ.03 Информатика ППСЗ по специальности 21.02.17 Подземная разработка месторождений полезных ископаемых"</t>
  </si>
  <si>
    <t>"Рабочая программа по астрономии"</t>
  </si>
  <si>
    <t>"Формирование профессионально-ориентированного мышления посредством профессиональной лексики на учебных занятиях по английскому языку"</t>
  </si>
  <si>
    <t xml:space="preserve">"Методические рекомендации по подготовке и проведению экзамена по учебному предмету "Физика" программы подготовки квалифицированных рабочих, служащих" </t>
  </si>
  <si>
    <t>"Рабочая программа ПМ.05 Выполнение работ по профессии "Сварщик ручной дуговой сварки плавящимся покрытым электродом"</t>
  </si>
  <si>
    <t>"Программа по реализации межличностного общения младших школьников в полиэтнической среде"</t>
  </si>
  <si>
    <t xml:space="preserve">"Проблема изучения математики для студентов СПО" </t>
  </si>
  <si>
    <t xml:space="preserve">ООО "УК "Колмар", 
МЧС России по Республике Саха (Якутия)
</t>
  </si>
  <si>
    <t>Защита в чрезвычайных ситуациях</t>
  </si>
  <si>
    <t>ОУП.01 Русский язык</t>
  </si>
  <si>
    <t>ОУП.02 Литература</t>
  </si>
  <si>
    <t>ОУП.03 Родной язык</t>
  </si>
  <si>
    <t>ОУП.04 Иностранный язык</t>
  </si>
  <si>
    <t>ОУП.05 История</t>
  </si>
  <si>
    <t>ОУП.06 Астрономия</t>
  </si>
  <si>
    <t>ОУП.07 Физическая культура</t>
  </si>
  <si>
    <t>ОУП.08 Основы безопасности жизнедеятельности</t>
  </si>
  <si>
    <t>УПВ.01 Математика</t>
  </si>
  <si>
    <t>УПВ.02 Информатика</t>
  </si>
  <si>
    <t>УПВ.03 Физика</t>
  </si>
  <si>
    <t>ДУП.01 Национальная культура народов Якутии / Мировая художественная культура</t>
  </si>
  <si>
    <t>ОГСЭ.01 Основы философии</t>
  </si>
  <si>
    <t>ОГСЭ.02 История</t>
  </si>
  <si>
    <t>ОГСЭ.03 Иностранный язык</t>
  </si>
  <si>
    <t>ОГСЭ.04Физическая культура</t>
  </si>
  <si>
    <t>ОГСЭ.05 Психология делового общения</t>
  </si>
  <si>
    <t>ОГСЭ.06 Самоорганизация и профессиональное самоопределение</t>
  </si>
  <si>
    <t>ЕН.01 Математика</t>
  </si>
  <si>
    <t>ЕН.02 Информатика</t>
  </si>
  <si>
    <t>ЕН.3 Физика</t>
  </si>
  <si>
    <t>ОП.01 Инженерная графика</t>
  </si>
  <si>
    <t>ОП.02 Техническая механика</t>
  </si>
  <si>
    <t>ОП.03 Термодинамика,теплопередача и гидравлика</t>
  </si>
  <si>
    <t>ОП.04 Электротехника и электроника</t>
  </si>
  <si>
    <t>ОП.05 Теория горения и взрыва</t>
  </si>
  <si>
    <t>ОП.06 Автоматизированные системы управления и связь</t>
  </si>
  <si>
    <t>ОП.07 Психология экстремальных ситуаций</t>
  </si>
  <si>
    <t>ОП.08 Медико-биологические основы безопасности жизнедеятельности</t>
  </si>
  <si>
    <t>ОП.09 Метрология и стандартизация</t>
  </si>
  <si>
    <t>ОП.10 Правовые основы деятельности аварийно-спасательных формирований</t>
  </si>
  <si>
    <t>ОП.11 Безопасность жизнедеятельности</t>
  </si>
  <si>
    <t>ОП.12 Охрана труда</t>
  </si>
  <si>
    <t>ОП.13 Управление проектами и работа в команде</t>
  </si>
  <si>
    <t>ОП.14 Проектирование в системе AutoCad</t>
  </si>
  <si>
    <t>ОП.15 Промышленная безопасность и охрана недр</t>
  </si>
  <si>
    <t>ОП.16 Основы финансовой грамотности и предпринимательства</t>
  </si>
  <si>
    <t>ОП.17 Электробезопасность</t>
  </si>
  <si>
    <t>МДК.01.01 Тактика спасательных работ</t>
  </si>
  <si>
    <t>УП.01.01 Учебная практика</t>
  </si>
  <si>
    <t>ПП.01.01 Производственная практика (по профилю специальности)</t>
  </si>
  <si>
    <t>МДК.02.01 Организация защиты населения и территорий</t>
  </si>
  <si>
    <t>МДК.02.02 Потенциально опасные процессы и производства</t>
  </si>
  <si>
    <t>УП.02.01 Учебная практика</t>
  </si>
  <si>
    <t>ПП.02.01 Производственная практика (по профилю специальности)</t>
  </si>
  <si>
    <t>МДК.03.01 Аварийно-спасательная техника и оборудование</t>
  </si>
  <si>
    <t>УП.03.01 Учебная практика</t>
  </si>
  <si>
    <t>ПП.03.01 Производственная практика (по профилю специальности)</t>
  </si>
  <si>
    <t>МДК.04.01 Основы обеспечения жизнедеятельности и выживание в чрезвычайных ситуациях</t>
  </si>
  <si>
    <t>УП.04.01 Учебная практика</t>
  </si>
  <si>
    <t>ПП.04.01 Производственная практика (по профилю специальности)</t>
  </si>
  <si>
    <t>МДК.05.01 Технология выполнения работ по профессии 18897 "Стропальщик"</t>
  </si>
  <si>
    <t>ПП.05.01 Производственная практика (по профилю специальности)</t>
  </si>
  <si>
    <t>МДК.06.01 Технология выполнения работ по профессии 19756 "Электрогазосварщик"</t>
  </si>
  <si>
    <t>УП.06.01 Учебная практика</t>
  </si>
  <si>
    <t>ПП.06.01 Производственная практика (по профилю специальности)</t>
  </si>
  <si>
    <t>МДК.07.01 Технология выполнения работ по профессии 16781 "Пожарный"</t>
  </si>
  <si>
    <t>УП.07.01 Учебная практика</t>
  </si>
  <si>
    <t>ПП.07.01 Производственная практика (по профилю специальности)</t>
  </si>
  <si>
    <t xml:space="preserve">Национальный проект «Демография» </t>
  </si>
  <si>
    <t xml:space="preserve">обучение </t>
  </si>
  <si>
    <t>БПОО</t>
  </si>
  <si>
    <t>Флагманская программа</t>
  </si>
  <si>
    <t>обучение, укрепление МТБ</t>
  </si>
  <si>
    <t>физ. и юр. лица</t>
  </si>
  <si>
    <t>Проект «Эффективный регион»</t>
  </si>
  <si>
    <t>повышение эффективности делопроизводства и процессов</t>
  </si>
  <si>
    <t>не предусмотрено</t>
  </si>
  <si>
    <t>преподаватель</t>
  </si>
  <si>
    <t>¾</t>
  </si>
  <si>
    <t xml:space="preserve">мастер производственного обучения </t>
  </si>
  <si>
    <t>педагог психолог</t>
  </si>
  <si>
    <t>преподаватель организатор основ безопасности жизнедеятельности</t>
  </si>
  <si>
    <t>руководитель ФВ</t>
  </si>
  <si>
    <t>социальный педагог</t>
  </si>
  <si>
    <t>тьютор</t>
  </si>
  <si>
    <t>педагог-организатор</t>
  </si>
  <si>
    <t>прочие</t>
  </si>
  <si>
    <t>Нагрудный знак "За вклад в развитие профессионального образования"</t>
  </si>
  <si>
    <t>Почетная грамота Министерства экологии, природопользования и лесного хозяйства РС(Я)</t>
  </si>
  <si>
    <t xml:space="preserve">Благодарственное письмо  МО и Н РС(Я) </t>
  </si>
  <si>
    <t>Почетная грамота  МО и Н РС(Я)</t>
  </si>
  <si>
    <t>Нагрудный знак "Отличник системы образования Республики Саха (Якутия)"</t>
  </si>
  <si>
    <t>Нагрудный знак "За вклад в развитие профессионального образования"  МО и Н РС(Я)</t>
  </si>
  <si>
    <t>работодатель-студент</t>
  </si>
  <si>
    <t>Соглашение с ГАПОУ РС (Я) "ЯКСЭ имени П. И. Дудкина"</t>
  </si>
  <si>
    <t>Положение о наставничестве в ГАПОУ РС (Я) "ЮЯТК", утвержденное приказом №478 от 21.12.2016 г.</t>
  </si>
  <si>
    <t>групповая</t>
  </si>
  <si>
    <t>Высокое качество организации и прохождения практики на производственных мощностях предприятия</t>
  </si>
  <si>
    <t>преподаватель -студент</t>
  </si>
  <si>
    <t>Соглашение с ГБПОУ РС (Я) "Покровский колледж"</t>
  </si>
  <si>
    <t>преподаватель -студент работодатель-студент</t>
  </si>
  <si>
    <t xml:space="preserve">ТГМ-19(9) «Техническая эксплуатация гидравлических машин, гидроприводов и гидропневмоавтоматики» </t>
  </si>
  <si>
    <t>МО Нерюнгринский район</t>
  </si>
  <si>
    <t>конкур городских молодежных проектов "Молодежная инициатива 2021"</t>
  </si>
  <si>
    <t>Сертификат участника</t>
  </si>
  <si>
    <t>МО «Город Нерюнгри»</t>
  </si>
  <si>
    <t>Участие в волонтерских акция города Нерюнгри</t>
  </si>
  <si>
    <t>благодарственное письмо Нерюнгринской городской администрации</t>
  </si>
  <si>
    <t>Отборочный муниципальный этап  VI Республиканского конкурса "Моя профессия - IT 2022"</t>
  </si>
  <si>
    <t>Благодарственное письмо филиала ГАУ "Технопарк "Якутия" за оказанную помошь в организации</t>
  </si>
  <si>
    <t xml:space="preserve">ОПИ-19(9) «Обогащение полезных ископаемых» </t>
  </si>
  <si>
    <t xml:space="preserve">ИСП-20(9) «Информационные системы и программирование» </t>
  </si>
  <si>
    <t>ОПиУ-20(9) "Организация перевозок и управление на транспорте (по видам)"</t>
  </si>
  <si>
    <t xml:space="preserve">За активную жизненную позицию, весомый вклад в реализацию молодежных инициатив </t>
  </si>
  <si>
    <t xml:space="preserve">Благодарственное письмо Муниципального образования Нерюнгринскоий район  </t>
  </si>
  <si>
    <t>За активное участие в жизни профсоюзной организации и в связи с празднованием 100-летия Саха (Якутской) республиканской организации Профсоюзов работниковгосударственных учреждений и общественного обслуживания РФ</t>
  </si>
  <si>
    <t>Почетная грамота Нерюнгринского городского комитета профсоюза работников государственных учреждений и общественного обслуживания РФ</t>
  </si>
  <si>
    <t>УКП-20(9) "Управление качеством продукции, процессов и услуг (по отраслям)"</t>
  </si>
  <si>
    <t>РС(Я)</t>
  </si>
  <si>
    <t>Республиканская интеллектуально-образовательная игра "МедиКвиз"</t>
  </si>
  <si>
    <t>Участие в волонтерских акция Нерюнгринского района</t>
  </si>
  <si>
    <t xml:space="preserve">Благодарственное письмо отдела социальной и молодежной политики МО Нерюнгринский район </t>
  </si>
  <si>
    <t xml:space="preserve">Россия </t>
  </si>
  <si>
    <t>II Всероссийское онлайн голосование за объект благоустройства в рамках федерального проекта "Формирование комфортной городской среды" национального проекта "Жилье и городская среда"</t>
  </si>
  <si>
    <t>Благодарственное письмо ФАУ "Проектная дирекция Министерства России"</t>
  </si>
  <si>
    <t xml:space="preserve">ОГР-20(11) «Открытые горные работы» </t>
  </si>
  <si>
    <t>Дипломант 1 степени в номинации "Обществиник года"</t>
  </si>
  <si>
    <t>Всероссийский конкурс молодежных проектов в рамках Молодежного фестиваля в РС(Я) «Muus Ustar»</t>
  </si>
  <si>
    <t>Получил грант на реализацию проекта</t>
  </si>
  <si>
    <t xml:space="preserve">Благодарственное письмо главы МО Нерюнгринскоий район </t>
  </si>
  <si>
    <t>ПР-18(9) «Подземная разработка месторождений полезных ископаемых»</t>
  </si>
  <si>
    <t>ЭСН-18(9) «Электроснабжение (по отраслям)»</t>
  </si>
  <si>
    <t>Благодарственное письмо главы МО "Город Нерюнгри"</t>
  </si>
  <si>
    <t xml:space="preserve"> ТОРА-18(9) «Техническое обслуживание и ремонт двигателей, систем и агрегатов автомобилей» </t>
  </si>
  <si>
    <t>ОГР-18(9) «Открытые горные работы»</t>
  </si>
  <si>
    <t xml:space="preserve">ТОРА-20(9) «Техническое обслуживание и ремонт двигателей, систем и агрегатов автомобилей» </t>
  </si>
  <si>
    <t>Лауреат II степени, в номинации "Интелект года"</t>
  </si>
  <si>
    <t xml:space="preserve"> Всероссийский конкурс социальной рекламы антинаркотической направленности и пропаганды здорового образа жизни "Спасём жизнь вместе"</t>
  </si>
  <si>
    <t>Сертификат участника от управления по контролю за оборотом наркотиков МВД по РС(Я)</t>
  </si>
  <si>
    <t>Конкурс творческих работ, посвященных 300-летию прокуратуры РФ</t>
  </si>
  <si>
    <t>Диплом 1 степени</t>
  </si>
  <si>
    <t>Региональный конкурс Российской национальной премии "Студент года - 2021" для профессиональных образовательных организаций</t>
  </si>
  <si>
    <t>ОБС-21(11) "Обеспечение информационной безопасности автоматизированных систем"</t>
  </si>
  <si>
    <t>ЭМН-1 "Электромонтажник-наладчик"</t>
  </si>
  <si>
    <t xml:space="preserve">ОГР-18(9) «Открытые горные работы» </t>
  </si>
  <si>
    <t>АМ-23 23.01.17 "Мастер по ремонту и обслуживанию автомобилей"</t>
  </si>
  <si>
    <t>ЭРУДИТ.ОНЛАЙН, Международный конкурс по психологии "Невербальное общение"</t>
  </si>
  <si>
    <t>диплом III место серия РВ 685 № 350440</t>
  </si>
  <si>
    <t>VII Региональный отборочный этап финала VIII Национального чемпионата по профессиональному мастерству среди инвалидов и лиц с ограниченными возможностями здоровья "Абилимпикс - 2022 Республики Саха (Якутия)". Компетенция "Ремонт и обслуживание автомобилей"</t>
  </si>
  <si>
    <t>конкурсант (участник)</t>
  </si>
  <si>
    <t xml:space="preserve">ВиВ-19(9) 08.02.04 «Водоснабжение и водоотведение» </t>
  </si>
  <si>
    <t xml:space="preserve">Центральный банк РФ, Проект "Онлайн-уроки финансовой грамотности для школьников", Онлайн-урок "Вклады: как сохранить и приумножить" </t>
  </si>
  <si>
    <t>ПРОФОБРАЗОВАНИЕ Интернет-Издание, Всероссийская олимпиада по экологии</t>
  </si>
  <si>
    <t>Всероссийская олимпиада «Технология металлообработки на металлорежущих станках», Международное интернет-издание ПРОФОБРАЗОВАНИЕ</t>
  </si>
  <si>
    <t xml:space="preserve">2 место диплом </t>
  </si>
  <si>
    <t>Всероссийская олимпиада по профессии «Сварщик», Международное интернет-издание ПРОФОБРАЗОВАНИЕ</t>
  </si>
  <si>
    <t xml:space="preserve">Международная олимпиада по английскому языку для студентов технических специальностей «TECNICAL ENGLISH», Международное интернет-издание ПРОФООБРАЗОВАНИЕ </t>
  </si>
  <si>
    <t>2 место диплом</t>
  </si>
  <si>
    <t>Всероссийский конкурс для студентов, номинация «Научно-исследовательский проект», проект «Как социальные сети влияют на язык», Всероссийский информационно-образовательный портал «АКАДЕМИЯ ПЕДАГОГИЧСЕКИХ ПРОЕКТОВ РФ»</t>
  </si>
  <si>
    <t>1 место диплом</t>
  </si>
  <si>
    <t xml:space="preserve">АНО «Научно-образовательный центр педагогических проектов», Всероссийский информационно-образовательный портал «Академия педагогических проектов Российской Федерации» публикация авторского материала, проект «Как социальные сети влияют на язык» http://педпроект.рф/ворожбицкая-а-д-проект/   </t>
  </si>
  <si>
    <t>Всероссийская олимпиада «Основы безопасности жизнедеятельности», Международное интернет-издание ПРОФОБРАЗОВАНИЕ</t>
  </si>
  <si>
    <t>Всероссийская олимпиада по дисциплине «Общие сведения об инженерных сетях территорий и зданий», Международное интернет-издание ПРОФОБРАЗОВАНИЕ</t>
  </si>
  <si>
    <t xml:space="preserve">3 место диплом </t>
  </si>
  <si>
    <t>Всероссийская олимпиада «Время знаний» по дисциплине «Подготовительно-сварочные работы», Всероссийское СМИ «Время знаний»</t>
  </si>
  <si>
    <t>III место диплом</t>
  </si>
  <si>
    <t>Всероссийская олимпиада по дисциплине «Гидравлика», Международное интернет-издание ПРОФОБРАЗОВАНИЕ</t>
  </si>
  <si>
    <t>Всероссийская олимпиада по «Информатике и ИКТ», Международное интернет-издание ПРОФОБРАЗОВАНИЕ</t>
  </si>
  <si>
    <t>Всероссийская олимпиада по Охране труда, Международное интернет-издание ПРОФОБРАЗОВАНИЕ</t>
  </si>
  <si>
    <t>Всероссийская олимпиада по Геодезии, Международное интернет-издание ПРОФОБРАЗОВАНИЕ</t>
  </si>
  <si>
    <t>Всероссийская олимпиада по Физической культуре, Международное интернет-издание ПРОФОБРАЗОВАНИЕ</t>
  </si>
  <si>
    <t xml:space="preserve">1 место диплом </t>
  </si>
  <si>
    <t>Центральный банк РФ, Проект "Онлайн-уроки финансовой грамотности для школьников", Онлайн-урок "С деньгами на "ты" или Зачем быть финансово грамотным?"</t>
  </si>
  <si>
    <t>ПРОФОБРАЗОВАНИЕ Международное Интернет-Издание, Всероссийская олимпиада по экологии</t>
  </si>
  <si>
    <t xml:space="preserve">Международный образовательный портал "Солнечный свет", Всероссийская интернет-олимпиада "Солнечный свет" по английскому языку для студентов </t>
  </si>
  <si>
    <t xml:space="preserve">Международное интернет-издание ПРОФОБРАЗОВАНИЕ, Международная олимпиада по английскому языку для студентов технических специальностей TECHNICAL ENGLISH </t>
  </si>
  <si>
    <t>ПРОФОБРАЗОВАНИЕ Международное Интернет-Издание, Всероссийская интернет-конференция по экологическим проблемам родного края, тема "Рекультивация Нерюнгринских земель"</t>
  </si>
  <si>
    <t>Центральный банк РФ, Проект "Онлайн-уроки финансовой грамотности для школьников", Онлайн-урок "Как защититься от кибер мошеничества. Правила безопасности в киберпространстве"</t>
  </si>
  <si>
    <t>Центральный банк РФ, Проект "Онлайн-уроки финансовой грамотности для школьников", Онлайн-урок "Личный финансовый план. Путь к достижению к цели"</t>
  </si>
  <si>
    <t>Центральный банк РФ, Проект "Онлайн-уроки финансовой грамотности для школьников", Онлайн-урок "Вклады: как сохранить и приумножить"</t>
  </si>
  <si>
    <t>Центральный банк РФ, Проект "Онлайн-уроки финансовой грамотности для школьников", Онлайн-урок "Как начать свой бизнес. Мечтай. Планируй. Действуй"</t>
  </si>
  <si>
    <t>ГЭМ-20(9) 13.02.11 "Техническая эксплуатация и обслуживание электрического и электромеханического оборудования (по отраслям)"</t>
  </si>
  <si>
    <t xml:space="preserve">ПРОФОБРАЗОВАНИЕ Интернет-Издание, Всероссийская олимпиада по дисциплине "Метрология, стандартизация, сертификация" </t>
  </si>
  <si>
    <t>XV Республиканский форум молодых исследователей. «Шаг в будущую профессию», XV Республиканская научно-практическая конференция «Шаг в будущую профессию»</t>
  </si>
  <si>
    <t>диплом 3 степень</t>
  </si>
  <si>
    <t xml:space="preserve">ИСП-20(9) 09.02.07 «Информационные системы и программирование» </t>
  </si>
  <si>
    <t>Отборочный муниципальный этап VII Республиканского конкурса "Моя профессия - IT 2022" Лучший дизайнер</t>
  </si>
  <si>
    <t xml:space="preserve">диплом </t>
  </si>
  <si>
    <t>Отборочный муниципальный этап VII Республиканского конкурса "Моя профессия - IT 2022" Категории "В"</t>
  </si>
  <si>
    <t xml:space="preserve">диплом 1 место </t>
  </si>
  <si>
    <t>VII Республиканский конкурс "Моя профессия - IT 2022", команда "Гачи-хакеры" Лучший дизайнер</t>
  </si>
  <si>
    <t>Международный образовательный портал "Солнечный свет", Всероссийский конкурс "Исследовательские научные работы, проекты", работа "Проектирование информационной системы. Организация учебного процесса в образовательном учреждении"</t>
  </si>
  <si>
    <t>VII Республиканский конкурс "Моя профессия - IT 2022" категории В, команда "Гачи-хакеры"</t>
  </si>
  <si>
    <t>диплом 1 место</t>
  </si>
  <si>
    <t xml:space="preserve">диплом 2 место </t>
  </si>
  <si>
    <t>Всероссийского издания «ПЕДРАЗВИТИЕ». Работа: Проект: «ШАГ ЗА ШАГОМ (Методическое пособие для преподавателей и студентов)»</t>
  </si>
  <si>
    <t>Всероссийское образовательно-просветительское издание «Альманах педагога». Всероссийская конференция «Информационно-коммуникативные технологии как форма организации деятельности обучающихся». Доклад на тему: ПРОЕКТ: «ШАГ ЗА ШАГОМ. Методическое пособие для студентов»</t>
  </si>
  <si>
    <t>Всероссийская олимпиада «Цифровая компетентность, как алгоритм жизненных навыков», Международное интернет-издание ПРОФОБРАЗОВАНИЕ</t>
  </si>
  <si>
    <t>Международный образовательный портал "Солнечный свет", Всероссийское интернет-тестирование "Солнечный свет" по информатике "Компьютер, как универсальное устройство"</t>
  </si>
  <si>
    <t>Всероссийская олимпиада по математике, Международное интернет-издание ПРОФООБРАЗОВАНИЕ</t>
  </si>
  <si>
    <t>3 место диплом</t>
  </si>
  <si>
    <t xml:space="preserve">Профобразование, Всероссийская олимпиада по физической культуре </t>
  </si>
  <si>
    <t xml:space="preserve">ИСП-20(9)к 09.02.07 «Информационные системы и программирование» </t>
  </si>
  <si>
    <t>Международный образовательный портал "Солнечный свет", Международный конкурс "Исследовательские и научные работы, проекты", работа "IT-Отражение"</t>
  </si>
  <si>
    <t xml:space="preserve">ИСП-21(11) 09.02.07 «Информационные системы и программирование» </t>
  </si>
  <si>
    <t>Всероссийская олимпиада творчество И.С. Тургенева, ПрофОбразование</t>
  </si>
  <si>
    <t>Всероссийская олимпиада оп Информатике, Образовательный онлайн-проект «STUDY-LIFE»</t>
  </si>
  <si>
    <t>2 степень диплом</t>
  </si>
  <si>
    <t>Всероссийская олимпиада оп Астрономии, Образовательный онлайн-проект «STUDY-LIFE»</t>
  </si>
  <si>
    <t>1 степень диплом</t>
  </si>
  <si>
    <t>IV Республиканская олимпиада по финансовой грамотности, Региональный центр по финансовой грамотности РС(Я)</t>
  </si>
  <si>
    <t>Международный образовательный портал "Солнечный свет", Региональная интернет-олимпиада "Солнечный свет" по информатике для студентов</t>
  </si>
  <si>
    <t xml:space="preserve">ИСП-21(9) 09.02.07 «Информационные системы и программирование» </t>
  </si>
  <si>
    <t>ПРОФОБРАЗОВАНИЕ Интернет-Издание, Всероссийская олимпиада по физике</t>
  </si>
  <si>
    <t>Международный образовательный портал «Солнечный свет», Всероссийский конкурс «Исследовательские и научные работы, проекты» «Традиционная якутская посуда из бересты тууйас (туес), как природный материал с точки зрения физики»</t>
  </si>
  <si>
    <t>Всероссийская олимпиада творчество А.С. Пушкина, ПрофОбразование</t>
  </si>
  <si>
    <t>Всероссийский образовательный портал "Конкурсита", олимпиада "Теоретические и методические основы Физического воспитания (Физкультура и спорт)"</t>
  </si>
  <si>
    <t>КИПиА-2 15.01.19 "Наладчик контрольно-измерительных приборов и автоматики"</t>
  </si>
  <si>
    <t>Всероссийская студенческая конференция «Наука и практика – 2021» публикация «Разработка электрической схемы с использованием программного обеспечения» Всероссийские олимпиады и конкурсы Мир-олимпиад</t>
  </si>
  <si>
    <t>диплом 1 степени</t>
  </si>
  <si>
    <t>ЭРУДИТ.ОНЛАЙН, Международный конкурс по психологии "Введение в психологию"</t>
  </si>
  <si>
    <t>МТН-2 18.01.27 "Машинист технологических насосов и компрессоров"</t>
  </si>
  <si>
    <t xml:space="preserve">Федеральный инновационный центр образования "ЭТАЛОН", Всероссийский педагогический конкурс "Педагогика XXI века: опыт, достижения, методика", Номинация: Всероссийский конкурс для детей и молодежи "Творчество и интеллект"; Номинация: Презентация; Название работы: Правильные многогранники
</t>
  </si>
  <si>
    <t>Международный образовательный портал "Солнечный свет", Международное интернет-тестирование по математике для студентов</t>
  </si>
  <si>
    <t xml:space="preserve">Международный образовательный портал «Солнечный свет», международная интернет-олимпиада по математике </t>
  </si>
  <si>
    <t xml:space="preserve">Международный образовательный портал «Солнечный свет», международный конкурс «Презентация», работа «Арифметический корень квадратного числа» </t>
  </si>
  <si>
    <t>Российский Инновационный Центр Образования. Всероссийская олимпиада «Лига интеллекта» по предмету «Математика». Олимпиадная работа «Степенная функция»</t>
  </si>
  <si>
    <t>Сетевое издание "Подари знание", Всероссийская олимпиада, Математика</t>
  </si>
  <si>
    <t>Международный образовательный портал "Солнечный свет", Международная интернет-олимпиада "Солнечный свет" по истории России для 10 класса</t>
  </si>
  <si>
    <t>ОБС-21(11) 10.02.05 "Обеспечение информационной безопасности автоматизированных систем"</t>
  </si>
  <si>
    <t xml:space="preserve">диплом 3 место </t>
  </si>
  <si>
    <t>II Всероссийская олимпиада по Английскому языку для студентов, Всероссийские олимпиады и конкурсы Мир Олимпиад</t>
  </si>
  <si>
    <t xml:space="preserve">ОГР 18(9) 21.02.15 «Открытые горные работы» </t>
  </si>
  <si>
    <t>XV Республиканский форум молодых исследователей «Шаг в будущую профессию», XV Республиканская научно-практическая конференция «Шаг в будущую профессию»</t>
  </si>
  <si>
    <t>диплом  3 степени</t>
  </si>
  <si>
    <t xml:space="preserve">ОГР-18(9) 21.02.15 «Открытые горные работы» </t>
  </si>
  <si>
    <t>II Республиканская олимпиада профессионального мастерства обучающихся по специальностям среднего профессионального образования УГС 21.00.00 Прикладная геология, горное дело, нефтегазовое дело и геодезия, 21.02.15 Открытые горные работы</t>
  </si>
  <si>
    <t>диплом I степени</t>
  </si>
  <si>
    <t xml:space="preserve">ОГР-20(11) 21.02.15 "Открытые горные работы" </t>
  </si>
  <si>
    <t xml:space="preserve">ФГОСурок Всероссийская олимпиада по дисциплине "Управление структурным подразделением организации" </t>
  </si>
  <si>
    <t xml:space="preserve">диплом I степени </t>
  </si>
  <si>
    <t xml:space="preserve">ОГР-20(9) 21.02.15 "Открытые горные работы" </t>
  </si>
  <si>
    <t>Международный образовательный портал «Солнечный свет», Международная интернет-олимпиада по экологии</t>
  </si>
  <si>
    <t>Всероссийская олимпиада «Время Знаний» по дисциплине: Информационные системы</t>
  </si>
  <si>
    <t xml:space="preserve">III место диплом </t>
  </si>
  <si>
    <t>Международный образовательный портал «Солнечный свет». Международная интернет-олимпиада «Солнечный свет» по информатике для студентов.</t>
  </si>
  <si>
    <t xml:space="preserve">ОГР-21(9) 21.02.15 "Открытые горные работы" </t>
  </si>
  <si>
    <t>ПРОФОБРЗОВАНИЕ Международное интернет-издание, Всероссийская олимпиада по физике</t>
  </si>
  <si>
    <t xml:space="preserve">ПРОФОБРАЗОВАНИЕ, Всероссийская олимпиада "Творчество И.С. Тургенева </t>
  </si>
  <si>
    <t>ОДС-2 38.01.01 "Оператор диспетчерской (производственно-диспетчерской) службы"</t>
  </si>
  <si>
    <t>Центральный Банк Российской Федерации (Банк России), онлайн-урок «С деньгами на «Ты» или Зачем быть финансово грамотным?»</t>
  </si>
  <si>
    <t xml:space="preserve">ОПИ-19(9) 21.02.18 «Обогащение полезных ископаемых» </t>
  </si>
  <si>
    <t>II Республиканская олимпиада профессионального мастерства обучающихся по специальностям среднего профессионального образования УГС 21.00.00 Прикладная геология, горное дело, нефтегазовое дело и геодезия, 21.02.18 Обогащение полезных ископаемых</t>
  </si>
  <si>
    <t>диплом III степени</t>
  </si>
  <si>
    <t>ОПиУ-20(9) 23.02.01 "Организация перевозок и управление на транспорте (по видам)"</t>
  </si>
  <si>
    <t>Международный центр образования и педагогики, Всероссийский конкурс "Исследовательские и научные работы, проекты", Создание компьютерных публикаций в MS Publisher</t>
  </si>
  <si>
    <t>сертификат              № Д - 2022-2-6560296</t>
  </si>
  <si>
    <t xml:space="preserve">Ориентир развития Центр тестирования и олимпиад, Всероссийская олимпиада с возможностью международного участия, дисциплина "Математика" </t>
  </si>
  <si>
    <t xml:space="preserve">ЭРУДИТ.ОНЛАЙН Международный конкурс по математике "Основы тригонометрии для студентов" </t>
  </si>
  <si>
    <t xml:space="preserve">Онлайн-олимпиада, Всероссийская олимпиада по дисциплине «Математика» </t>
  </si>
  <si>
    <t>Всероссийский конкурс по Информатике. Конкурсная работа: «Простые типы данных в Паскале»</t>
  </si>
  <si>
    <t>Мир - олимпиад, Международный конкурс исследовательских проектов «Вклад в науку 2021», работа «Умей говорить «нет»</t>
  </si>
  <si>
    <t xml:space="preserve">ФГОСурок Всероссийская олимпиада по дисциплине "Охрана труда" </t>
  </si>
  <si>
    <t>ОСА-20(9) 15.02.14 "Оснащение средствами автоматизации технологических процессов и производств (по отраслям)"</t>
  </si>
  <si>
    <t>Всероссийский педагогический журнал «ПОЗНАНИЕ». Всероссийский конкурс «Математический турнир»</t>
  </si>
  <si>
    <t>I место диплом</t>
  </si>
  <si>
    <t>Центральный Банк Российской Федерации (Банк России), онлайн-урок «Как начать свой бизнес. Мечтай. Планируй. Действий»</t>
  </si>
  <si>
    <t>Центральный Банк Российской Федерации (Банк России), онлайн-урок «Моя профессия - бизнес-информатик»</t>
  </si>
  <si>
    <t>Центральный Банк Российской Федерации (Банк России), онлайн-урок «Финансовые инструменты и стратегии инвестирования» в рамках Международной недели инвесторов</t>
  </si>
  <si>
    <t>Центральный Банк Российской Федерации (Банк России), онлайн-урок «Платить и зарабатывать банковской картой»</t>
  </si>
  <si>
    <t>Центральный Банк Российской Федерации (Банк России), онлайн-урок «Личный финансовый план. Путь к достижению цели»</t>
  </si>
  <si>
    <t>Центральный Банк Российской Федерации (Банк России), онлайн-урок «Все про кредит или четыре правила, которые помогут»</t>
  </si>
  <si>
    <t>Центральный Банк Российской Федерации (Банк России), онлайн-урок «Вклады: как сохранить и приумножить»</t>
  </si>
  <si>
    <t>Центральный Банк Российской Федерации (Банк России), онлайн-урок «Акции. Что должен знать начинающий инвестор»</t>
  </si>
  <si>
    <t>Центральный Банк Российской Федерации (Банк России), онлайн-урок «Как начать свой бизнес. Мечтай. Планируй. Действуй»</t>
  </si>
  <si>
    <t>Центральный Банк Российской Федерации (Банк России), онлайн-урок «Личный финансовый план. Путь к достижению цели» в рамках Международной недели инвесторов-2021</t>
  </si>
  <si>
    <t xml:space="preserve">Международный центр образования и педагогики, Всероссийский конкурс "Исследовательские и научные работы, проекты" Применение вектора в прикладных науках </t>
  </si>
  <si>
    <t xml:space="preserve">ПРОФОБРАЗОВАНИЕ Международное Интернет-Издание, Всероссийская олимпиада по математике </t>
  </si>
  <si>
    <t>ОТТ-2 23.01.01 "Оператор транспортного терминала"</t>
  </si>
  <si>
    <t>Мир - Олимпиад, Всероссийская олимпиада для студентов по дисциплине "Основы безопасности жизнедеятельности"</t>
  </si>
  <si>
    <t xml:space="preserve">ПОД-20(9) 40.02.02 «Правоохранительная деятельность» </t>
  </si>
  <si>
    <t>Онлайн-олимпиада, Всероссийская олимпиада по дисциплине «Математика»</t>
  </si>
  <si>
    <t xml:space="preserve">ПР-18(9) 21.02.17 «Подземная разработка месторождений полезных ископаемых» </t>
  </si>
  <si>
    <t xml:space="preserve">II Республиканская олимпиада профессионального мастерства обучающихся по специальностям среднего профессионального образования УГС 21.00.00 Прикладная геология, горное дело, нефтегазовое дело и геодезия, 21.02.17 Подземная разработка месторождений полезных ископаемых </t>
  </si>
  <si>
    <t>диплом II степени</t>
  </si>
  <si>
    <t>ПР-21(9) 21.02.17 "Подземная разработка месторождений полезных ископаемых"</t>
  </si>
  <si>
    <t>ПРОФОБРАЗОВАНИЕ Международное Интернет-Издание, Всероссийская олимпиада по "Всероссийская олимпиада по математике"</t>
  </si>
  <si>
    <t>Всероссийский конкурс «Математический турнир» (11 кл.), Всероссийский образовательный журнал «Познание»</t>
  </si>
  <si>
    <t>Всероссийский образовательный журнал «ПОЗНАНИЕ». Всероссийский конкурс «Математический турнир»</t>
  </si>
  <si>
    <t xml:space="preserve">Викторина «Люблю тебя, мой Нерюнгри!», посвященная Дню образования города Нерюнгри, Нерюнгринского района, МБУК Нерюнгринская централизованная библиотечная система </t>
  </si>
  <si>
    <t xml:space="preserve">Всероссийский конкурс по математике, конкурсная работа «Элементы комбинаторики», Академия Развития </t>
  </si>
  <si>
    <t>Всероссийская олимпиада по математике, Международное интернет-издание ПРОФОБРАЗОВАНИЕ</t>
  </si>
  <si>
    <t>Международный центр образования и педагогики, Всероссийский конкурс "Исследовательские и научные работы, проекты" Решение уравнений с параметром</t>
  </si>
  <si>
    <t xml:space="preserve">СнТ-19(9) 43.02.06 «Сервис на транспорте (по видам транспорта)» </t>
  </si>
  <si>
    <t>Всероссийское образовательно-просветительское издание «Альманах педагога», Всероссийский конкурс «Мой вклад в науку», тема материала «Сравнение технической оснащенности Европейского и Российского подвижного состава на железных дорогах. Перспективы его совершенствования»</t>
  </si>
  <si>
    <t>Международный образовательный журнал «ПЕДАГОГ», конкурс «Презентация», тема ««Сравнение технической оснащенности Европейского и Российского подвижного состава на железных дорогах. Перспективы его совершенствования»</t>
  </si>
  <si>
    <t xml:space="preserve">Профобразование, Всероссийская олимпиада «Грузовые перевозки» </t>
  </si>
  <si>
    <t xml:space="preserve">СП-19(9) 22.02.06 «Сварочное производство» </t>
  </si>
  <si>
    <t>Международный конкурс студенческих работ, номинация «Научно-практическая статья», конкурсная работа авторский технологический проект «Кузнечный горн для изготовления и восстановления металлических изделий в условиях оленеводческих общин», Академия Образования и Воспитания</t>
  </si>
  <si>
    <t xml:space="preserve">О размещении авторского технологического проекта «Кузнечный горн для изготовления и восстановления металлических изделий в условиях оленеводческих общин», Академия Образования и Воспитания на сайте http://www.akademya.info </t>
  </si>
  <si>
    <t xml:space="preserve">СП-21(9) 22.02.06 «Сварочное производство» </t>
  </si>
  <si>
    <t>ПРОФОБРАЗОВАНИЕ Международное Интернет-Издание, Всероссийская олимпиада по "Цифровая компетентность, как алгоритм жизненных навыков"</t>
  </si>
  <si>
    <t xml:space="preserve">ТГМ-21(9) 15.02.03 «Техническая эксплуатация гидравлических машин, гидроприводов и гидропневмоавтоматики» </t>
  </si>
  <si>
    <t>Всероссийские олимпиады и конкурсы Мир-Олимпиад, III Международная научно-практическая студенческая конференция "Современные научные исследования", тема материала "Применение деловой игры на занятиях по русскому языку", Мир-олимпиад.рф</t>
  </si>
  <si>
    <t>свидетельство 66116400</t>
  </si>
  <si>
    <t>Всероссийские олимпиады и конкурсы Мир-Олимпиад, III Международная научно-практическая студенческая конференция "Современные научные исследования", тема "Применение деловой игры на занятиях по русскому языку", Мир-олимпиад.рф</t>
  </si>
  <si>
    <t>ПРОФОБРАЗОВАНИЕ Интернет-Издание, Всероссийская олимпиада по литературе</t>
  </si>
  <si>
    <t>Всероссийские олимпиады и конкурсы Мир-Олимпиад, Всероссийская олимпиада по дисциплине "Литература"</t>
  </si>
  <si>
    <t xml:space="preserve">Публикация в средстве массовой информации «Интернет-издание ПрофОбразование», тема публикации «Учебные проекты как способ развития навыков учебной деятельности обучающихся» http://проф-обр.рф/blog/2021-10-18-1799 </t>
  </si>
  <si>
    <t>Международный образовательный портал «Солнечный свет». Международная интернет-олимпиада «Солнечный свет» по ОБЖ для студентов.</t>
  </si>
  <si>
    <t>диплом 2 место</t>
  </si>
  <si>
    <t xml:space="preserve">Международный конкурс эссе по творчеству Ф.М. Достоевского «В человеке - загадка мировой жизни», ФГАОУ ВО «Северо-Восточный федеральный университет им. М.К. Аммосова» </t>
  </si>
  <si>
    <t>Международная студенческая конференция «Научный потенциал, XXI века», тема материала «Человек есть тайна» (Своеобразие изображения человека в творчестве Ф. М. Достоевского)», Всероссийские олимпиады и конкурсы Мир-олимпиад</t>
  </si>
  <si>
    <t>I степень диплом</t>
  </si>
  <si>
    <t>Международная студенческая конференция «Научный потенциал, XXI века», публикация в электронном сборнике, материал «Человек есть тайна» (Своеобразие изображения человека в творчестве Ф. М. Достоевского)», Всероссийские олимпиады и конкурсы Мир-олимпиад</t>
  </si>
  <si>
    <t>Всероссийская олимпиада по литературе, Интернет-издание ПРОФОБРАЗОВАНИЕ</t>
  </si>
  <si>
    <t>Международная интернет-олимпиада «Солнечный свет» по ОБЖ для студентов, Международный образовательный портал «Солнечный свет»</t>
  </si>
  <si>
    <t>Всероссийские олимпиады и конкурсы «МИР-ОЛИМПИАД». Всероссийская студенческая конференция «Наука и практика – 2021». Тема: «Мотив одиночества в лирике М.Ю. Лермонтова»</t>
  </si>
  <si>
    <t>Всероссийские олимпиады и конкурсы «МИР-ОЛИМПИАД». Всероссийская студенческая конференция «Наука и практика – 2021» публикация материала «Мотив одиночества в лирике М.Ю. Лермонтова»</t>
  </si>
  <si>
    <t xml:space="preserve">ВПО Доверие. Всероссийская конференция студентов и школьников им. М.В. Ломоносова, секция конференции: «Филология. Литература. Искусство», тема выступления «Мотив одиночества в лирике М.Ю. Лермонтова» </t>
  </si>
  <si>
    <t>ПРОФОБРАЗОВАНИЕ Международное Интернет-Издание, Всероссийская олимпиада по русскому языку</t>
  </si>
  <si>
    <t>ПРОФОБРАЗОВАНИЕ Международное Интернет-Издание, Всероссийская олимпиада по литературе</t>
  </si>
  <si>
    <t>Всероссийские олимпиады и конкурсы Мир-Олимпиад, II Международная научно-практическая студенческая конференция "Современные научные исследования", тема материала "Оппозиция "жизнь-смерть" как структурно-содержательное ядро поэзии В.Высоцкого", Мир-олимпиад.рф</t>
  </si>
  <si>
    <t>ГАПОУ РС(Я) "Намский педагогический колледж им. И.Е. Винокурова", XVIII Республиканская студенческая научно-пратктическая конференция "НАУКА. ОБРАЗОВАНИЕ. ИСКУССТВО", тема доклада  "Оппозиция "жизнь-смерть" как структурно-содержательное ядро поэзии В.Высоцкого"</t>
  </si>
  <si>
    <t>ПРОФОБРАЗОВАНИЕ Международное Интернет-Издание, Международная олимпиада SOFT SKILLS-КЛЮЧЕВЫЕ КОМПЕТЕНЦИИ XXI ВЕКА"</t>
  </si>
  <si>
    <t>Всероссийская олимпиада по русскому языку, Интернет-издание ПРОФООБРАЗОВАНИЕ</t>
  </si>
  <si>
    <t>XIII Всероссийский педагогический конкурс «Мастерская педагога», номинация «Исследовательская и научная работа», конкурсная работа «Экзистенциальная литература и необходимость её изучения в современном литературоведении», Агентство «Призвание»</t>
  </si>
  <si>
    <t xml:space="preserve">XVIII Всероссийская конференция студентов и школьников Ступень в науку», секция «Филология. Литература. Искусство», тема «Экзистенциальная литература и необходимость её изучения в современном литературоведении», Цент гражданского образования «Восхождение» </t>
  </si>
  <si>
    <t xml:space="preserve">Сборник выступлений участников XVIII Всероссийской конференция студентов и школьников Ступень в науку», публикация выступления на тему «Экзистенциальная литература и необходимость её изучения в современном литературоведении», Цент гражданского образования «Восхождение» https://civiledu.ru/arhiv-konferentsij-uchashhiesya </t>
  </si>
  <si>
    <t xml:space="preserve">ТОРА-20(9) 23.02.07 «Техническое обслуживание и ремонт двигателей, систем и агрегатов автомобилей» </t>
  </si>
  <si>
    <t xml:space="preserve">ТОРА-21(9) 23.02.07 «Техническое обслуживание и ремонт двигателей, систем и агрегатов автомобилей» </t>
  </si>
  <si>
    <t>Всероссийские олимпиады и конкурсы Мир-Олимпиад, Всероссийская олимпиада по дисциплине "Основы безопасности жизнедеятельности"</t>
  </si>
  <si>
    <t>диплом III место № 66483601</t>
  </si>
  <si>
    <t xml:space="preserve">Всероссийские олимпиады и конкурсы Мир-Олимпиад, III Всероссийская олимпиада по Истории для студентов </t>
  </si>
  <si>
    <t>II Всероссийская олимпиада по истории для студентов, Всероссийские олимпиада и конкурсы Мир-Олимпиад</t>
  </si>
  <si>
    <t>диплом участника</t>
  </si>
  <si>
    <t>Мир - олимпиад, Всероссийская олимпиада «Основы безопасности жизнедеятельности»</t>
  </si>
  <si>
    <t xml:space="preserve">ПРОФОБРАЗОВАНИЕ Интернет-Издание, Всероссийская олимпиада по физической культуре </t>
  </si>
  <si>
    <t xml:space="preserve">КГБПОУ "Хабаровский промышленно-экономический техникум" - БПОО, осуществляющая поддержку региональной системы инклюзивного профессионального образования инвалидов в Хабаровском крае, Межрегиональный дистанционный конкурс экологических проектов в номинации "Мусорная фантазия"  </t>
  </si>
  <si>
    <t>Международный центр разработки  и проведения интерактивно-образовательных мероприятий ТАЛАНТ ПЕДАГОГА, Викторина "Что мы знаем о космосе"</t>
  </si>
  <si>
    <t>Международный цетр проведения и разработки интерактивно-образовательных мероприятий, Всероссийская оимпиада "Обществознание 10 класс"</t>
  </si>
  <si>
    <t xml:space="preserve">Академия интеллектуального развития, IV Всероссийская олимпиада 2021-2022 учебного года по Психологии для студентов </t>
  </si>
  <si>
    <t xml:space="preserve">Всероссийские олимпиады и конкурсы Мир-Олимпиад, Всероссийская олимпиада по дисциплине "Астрономия" </t>
  </si>
  <si>
    <t xml:space="preserve">Всероссийские олимпиады и конкурсы Мир-Олимпиад, Всероссийская олимпиада по предмету "Астрономия" </t>
  </si>
  <si>
    <t>УКП-20(9) 27.02.07 "Управление качеством продукции, процессов и услуг (по отраслям)"</t>
  </si>
  <si>
    <t>VII Региональный отборочный этап финала VIII Национального чемпионата по профессиональному мастерству среди инвалидов и лиц с ограниченными возможностями здоровья "Абилимпикс - 2022 Республики Саха (Якутия)" . Компетенция "Ремонт и обслуживание автомобилей"</t>
  </si>
  <si>
    <t>2 место</t>
  </si>
  <si>
    <t>Академия педагогических идей «Новация», Всероссийский конкурс научно-исследовательских работ «Вклад молодёжи в развитие современной науки и техники». Наминая: Актуальные вопросы современности. Конкурсная работа: «Традиции православной культуры как средство формирования духовно-нравственных ценностей современной молодежи»</t>
  </si>
  <si>
    <t>Всероссийское издание «ПЕДРАЗВИТИЕ» статья: «Традиции православной культуры как средство формирования духовно-нравственных ценностей современной молодежи»</t>
  </si>
  <si>
    <t>ЭСЛ-28 21.01.10 "Ремонтник горного оборудования"</t>
  </si>
  <si>
    <t>3 место</t>
  </si>
  <si>
    <t xml:space="preserve">ЭСН-21(9) 13.02.07 «Электроснабжение (по отраслям)» </t>
  </si>
  <si>
    <t>Всероссийская олимпиада для студентов по дисциплине «Основы безопасности жизнедеятельности», Международный образовательный портал «Солнечный свет»</t>
  </si>
  <si>
    <t>II место диплом</t>
  </si>
  <si>
    <t>ИСП-20(9) 09.02.07 «Информационные системы и программирование»</t>
  </si>
  <si>
    <t>X Открытый региональный чемпионат "Молодые профессионалы" (Worldskills Russia) Республики Саха (Якутия). Компетенция "Видеопроизводство"</t>
  </si>
  <si>
    <t>диплом конкурсанта</t>
  </si>
  <si>
    <t>ИСП-21(11)09.02.07 «Информационные системы и программирование»</t>
  </si>
  <si>
    <t>Всероссийская олимпиада «Время знаний» по дисциплине «Защита информации», Всероссийское СМИ «Время знаний»</t>
  </si>
  <si>
    <t>Всероссийская олимпиада «Время знаний» по дисциплине «Основы алгоритмизации и программирования (Язык программирования C)», Всероссийское СМИ «Время знаний»</t>
  </si>
  <si>
    <t>ПРОФОБРАЗОВАНИЕ Интернет-Издание, Всероссийская олимпиада Творчество А.С. Пушкина</t>
  </si>
  <si>
    <t>Всероссийский образовательный портал "Конкурсита". Олимпиада: Интернет для всех: распутываем сети «Всемирной Паутины» (Информатика).</t>
  </si>
  <si>
    <t>диплом</t>
  </si>
  <si>
    <t>Международная научно-практическая студенческая конференция «Современные научные исследования». Публикация «Большие данные»</t>
  </si>
  <si>
    <t>Сертификат участника №4614600</t>
  </si>
  <si>
    <t>СДА-19(9) 08.02.05 "Строительство и эксплуатация автомобильных дорог и аэродромов"</t>
  </si>
  <si>
    <t>Мир - олимпиад, II Всероссийская олимпиада по Английскому языку</t>
  </si>
  <si>
    <t>ЭСН-18(9) 13.02.07 «Электроснабжение (по отраслям)»</t>
  </si>
  <si>
    <t>ПРОФОБРЗОВАНИЕ Международное интернет-издание, Всероссийская олимпиада по инженерной графике</t>
  </si>
  <si>
    <t xml:space="preserve">Международный конкурс эссе по творчеству Ф.М. Достоевского «В человеке загадка-мировой жизни», ФГАОУ ВО «Северо-Восточный федеральный университет им. М.К. Аммосова» </t>
  </si>
  <si>
    <t>ЭОБ-3 13.01.10 "Электромонтер по ремонту и обслуживанию электрооборудования (по отраслям)"</t>
  </si>
  <si>
    <t>Всероссийская олимпиада по дисциплине «Английский язык». Всероссийские олимпиады и конкурсы Мир-Олимпиад.</t>
  </si>
  <si>
    <t>ЭМН-1 08.01.17 "Электромонтажник-наладчик"</t>
  </si>
  <si>
    <t>Образовательные онлайн-проект Study life. Всероссийская олимпиада по Инженерной графике.</t>
  </si>
  <si>
    <t>диплом  1 степени</t>
  </si>
  <si>
    <t>ОПИ-19(9) 21.02.18 «Обогащение полезных ископаемых»</t>
  </si>
  <si>
    <t>Всероссийский педагогический портал ФГОС России, Всероссийская конференция студентов и школьников "Гранит науки" г. Москва, секция "Общественные науки", тема "Самооценка студента и её роль в учебной деятельности"</t>
  </si>
  <si>
    <t xml:space="preserve">сертификат  </t>
  </si>
  <si>
    <t xml:space="preserve">Всероссийская олимпиада по дисциплине «Английский язык». Всероссийские олимпиады и конкурсы Мир-Олимпиад. </t>
  </si>
  <si>
    <t>диплом  1 место</t>
  </si>
  <si>
    <t xml:space="preserve">ПОД-20(9)к 40.02.02 «Правоохранительная деятельность» </t>
  </si>
  <si>
    <t>X Открытый региональный чемпионат "Молодые профессионалы" (Worldskills Russia) Республики Саха (Якутия). Компетенция "Спасательные работы"</t>
  </si>
  <si>
    <t>ОБС-20(11) 10.02.05 "Обеспечение информационной безопасности автоматизированных систем"</t>
  </si>
  <si>
    <t>X Открытый региональный чемпионат "Молодые профессионалы" (Worldskills Russia) Республики Саха (Якутия). Компетенция "Корпоративная защита от внутренних угроз информационной безопасности"</t>
  </si>
  <si>
    <t xml:space="preserve"> ЭСЛ-27 21.01.10 "Ремонтник горного оборудования"</t>
  </si>
  <si>
    <t>ТОРА-19(9) 23.02.07 «Техническое обслуживание и ремонт двигателей, систем и агрегатов автомобилей»</t>
  </si>
  <si>
    <t>ТГМ-19(9) 15.02.03 «Техническая эксплуатация гидравлических машин, гидроприводов и гидропневмоавтоматики»</t>
  </si>
  <si>
    <t>Всероссийская дистанционная олимпиада для студентов по ОП.03 «Метрология, стандартизация и сертификация»</t>
  </si>
  <si>
    <t>Всероссийская олимпиада по дисциплине «Метрология, стандартизация и сертификация»</t>
  </si>
  <si>
    <t>ОГР-21(9) 21.02.15 "Открытые горные работы"</t>
  </si>
  <si>
    <t xml:space="preserve">Всероссийский образовательный порта «Конкурсита». Олимпиада по литературе. </t>
  </si>
  <si>
    <t xml:space="preserve">Международный образовательно-просветительский портал "ФГОС Онлайн", Международная олимпиада по истории России для 10 класса </t>
  </si>
  <si>
    <t>диплом 3 место       ДВ1000110491</t>
  </si>
  <si>
    <t>ПРОФОБРЗОВАНИЕ Международное интернет-издание, Всероссийская олимпиада Творчество А.С. Пушкина</t>
  </si>
  <si>
    <t>ТОРА-21(9) 23.02.07 «Техническое обслуживание и ремонт двигателей, систем и агрегатов автомобилей»</t>
  </si>
  <si>
    <t xml:space="preserve">Всероссийские дистанционные олимпиады "Отличник", Всероссийская олимпиада по русскому языку 1 курс СПО "Весна-2022"  </t>
  </si>
  <si>
    <t>Образовательный онлайн-проект STUDY LIFE, Всероссийская олимпиада по инженерной графике</t>
  </si>
  <si>
    <t>ССМ-3 23.01.08 "Слесарь по ремонту строительных машин"</t>
  </si>
  <si>
    <t>ТОРА-21(9) 23.02.07 "Техническое обслуживание и ремонт двигателей, систем и агрегатов автомобиля"</t>
  </si>
  <si>
    <t>Всероссийские олимпиады и конкурсы Мир-Олимпиад, III Всероссийская олимпиада по истории для студентов</t>
  </si>
  <si>
    <t>ОПИ-19(9) 21.02.18 "Обогащение полезных ископаемых"</t>
  </si>
  <si>
    <t>Всероссийские олимпиады и конкурсы "Время знаний", Всероссийская олимпиада по дисциплине "Инженерная графика"</t>
  </si>
  <si>
    <t>ЭСЛ-27 21.01.10 "Ремонтник горного оборудования"</t>
  </si>
  <si>
    <t>Всероссийская олимпиада «Время знаний» по дисциплине: Компьютерная графика.</t>
  </si>
  <si>
    <t>Всероссийская олимпиада по дисциплине: «Английский язык»</t>
  </si>
  <si>
    <t>ПРОФОБРАЗОВАНИЕ Международное Интернет-Издание, Всероссийская олимпиада по английскому языку</t>
  </si>
  <si>
    <t>ОПИ-20(9) 21.02.18 "Обогащение полезных ископаемых"</t>
  </si>
  <si>
    <t>X Открытый региональный чемпионат "Молодые профессионалы" (Worldskills Russia) Республики Саха (Якутия). Компетенция "Охрана труда"</t>
  </si>
  <si>
    <t xml:space="preserve">диплом (за профессионализм) </t>
  </si>
  <si>
    <t>ТОРА-20(9) «Техническое обслуживание и ремонт двигателей, систем и агрегатов автомобилей»</t>
  </si>
  <si>
    <t xml:space="preserve">X Открытый региональный чемпионат "Молодые профессионалы" (Worldskills Russia) Республики Саха (Якутия). Компетенция "Ремонт и обслуживание легковых автомобилей" </t>
  </si>
  <si>
    <t xml:space="preserve">3 место  диплом </t>
  </si>
  <si>
    <t>Всероссийские олимпиады и конкурсы Мир олимпиад, Всероссийская студенческая конференция «Наука и практика-2021», тема «Роль рекламы в формировании социальной культуры молодёжи»</t>
  </si>
  <si>
    <t xml:space="preserve">Всероссийское педагогическое общество «Доверие», Всероссийская конференция студентов и школьников им. М.В. Ломоносова, секция «Естественные науки», тема «Реки-богатство Южной Якутии» </t>
  </si>
  <si>
    <t>Российский Инновационный Центр Образования. Всероссийская конференция для студентов и школьников «Первые шаги в науке». Тема выступления: История развития комбинаторики, роль в различных сферах человеческой жизнедеятельности»</t>
  </si>
  <si>
    <t xml:space="preserve">ИСП-20(9)к  «Информационные системы и программирование» </t>
  </si>
  <si>
    <t>X Открытый региональный чемпионат "Молодые профессионалы" (Worldskills Russia) Республики Саха (Якутия). Компетенция "Разработка мобильных приложений"</t>
  </si>
  <si>
    <t>X Открытый региональный чемпионат "Молодые профессионалы" (Worldskills Russia) Республики Саха (Якутия). Компетенция "Веб-дизайн и разработка"</t>
  </si>
  <si>
    <t>IX Всероссийская научно-инновационная конференция "Открой в себе учёного", секция "Технические дисциплины", работа "Электросамокат на аккумуляторе от гибридного автомобиля"</t>
  </si>
  <si>
    <t>диплом лауреата</t>
  </si>
  <si>
    <t xml:space="preserve">ИСП-21(9) «Информационные системы и программирование» </t>
  </si>
  <si>
    <t xml:space="preserve">Международный научный журнал «Молодой учёный», статья «Моделирование кредитный рисков финансовой организации», Издательство «Молодой учёный» https://moluch.ru/archive/384/84582/ </t>
  </si>
  <si>
    <t xml:space="preserve">ИСП-19(11) «Информационные системы и программирование» </t>
  </si>
  <si>
    <t>X Открытый региональный чемпионат "Молодые профессионалы" (Worldskills Russia) Республики Саха (Якутия). Компетенция "Интернет вещей"</t>
  </si>
  <si>
    <t>Ворожбицкая Анастасия Денисовна</t>
  </si>
  <si>
    <t>диплом 1 степени
АБ-00008801</t>
  </si>
  <si>
    <t>КИПиА-4 15.01.31 "Мастер контрольно-измерительных приборов и автоматики"</t>
  </si>
  <si>
    <t>сертификат 
№ 602170</t>
  </si>
  <si>
    <t>диплом 1 место 
серия ЭК № 1085</t>
  </si>
  <si>
    <t>сертификат 
№ 609077</t>
  </si>
  <si>
    <t>диплом 1 место 
серия ЭК № 1086</t>
  </si>
  <si>
    <t>диплом 2 место 
ДО 3711962</t>
  </si>
  <si>
    <t>диплом 2 место 
серия ТЕ № 061</t>
  </si>
  <si>
    <t>диплом 
серия ОК № 055</t>
  </si>
  <si>
    <t>сертификат 
№ 737664</t>
  </si>
  <si>
    <t>сертификат 
№ 737663</t>
  </si>
  <si>
    <t>сертификат 
№ 737785</t>
  </si>
  <si>
    <t>сертификат 
№ 735139</t>
  </si>
  <si>
    <t>сертификат 
№ 735162</t>
  </si>
  <si>
    <t>диплом 2 место 
серия МС № 2087</t>
  </si>
  <si>
    <t xml:space="preserve">диплом 2 место
 ТК 4146326 </t>
  </si>
  <si>
    <t xml:space="preserve">диплом 2 место
ДО 3851221 </t>
  </si>
  <si>
    <t>диплом 1 место 
ТК 3851278</t>
  </si>
  <si>
    <t>диплом 1 место 
ДО 3498587</t>
  </si>
  <si>
    <t>диплом 2 место 
серия ФЗ № 1672</t>
  </si>
  <si>
    <t>диплом 1 место 
№ У156869-474-122179-250522</t>
  </si>
  <si>
    <t>диплом I место 
серия РА 798 № 350442</t>
  </si>
  <si>
    <t>диплом I место 
№ 0050506</t>
  </si>
  <si>
    <t xml:space="preserve">диплом 1 место
 ДО3838557    </t>
  </si>
  <si>
    <t>диплом 1 место 
3504756</t>
  </si>
  <si>
    <t xml:space="preserve">диплом I место 
ДО4071852     </t>
  </si>
  <si>
    <t>диплом 3 место 
серия ФЗ № 2005</t>
  </si>
  <si>
    <t>диплом 3 место 
серия ФЗ № 1674</t>
  </si>
  <si>
    <t>диплом 3 место 
ФЗ серия № 1961</t>
  </si>
  <si>
    <t>диплом 1 место 
серия ИТ № 237</t>
  </si>
  <si>
    <t>диплом 1 степени 
АБ-00008800</t>
  </si>
  <si>
    <t>диплом I место 
серия РВ 720 № 3735504</t>
  </si>
  <si>
    <t xml:space="preserve">диплом 1 место 
серия РВ720 № 373507  </t>
  </si>
  <si>
    <t>диплом 1 место 
№ 119918К</t>
  </si>
  <si>
    <t>диплом 1 место 
серия МТ № 644</t>
  </si>
  <si>
    <t xml:space="preserve">диплом II место 
№ 69830001 </t>
  </si>
  <si>
    <t xml:space="preserve">диплом II место 
№ 69852701 </t>
  </si>
  <si>
    <t>диплом 1 место 
серия МТ № 642</t>
  </si>
  <si>
    <t>диплом 1 место 
№ 119993К</t>
  </si>
  <si>
    <t>диплом 3 место 
серия ФЗ № 1918</t>
  </si>
  <si>
    <t>диплом 3 место 
ФЗ серия № 1981</t>
  </si>
  <si>
    <t>диплом I место 
серия РВ 720 № 372198</t>
  </si>
  <si>
    <t>диплом 3 место 
ФЗ серия № 1977</t>
  </si>
  <si>
    <t>диплом 2 место 
серия ЦК № 0276</t>
  </si>
  <si>
    <t xml:space="preserve">диплом I степени 
№ 66116400       </t>
  </si>
  <si>
    <t>диплом 2 место 
серия ЛТ № 1436</t>
  </si>
  <si>
    <t>диплом 1 место 
№ МО - 694728</t>
  </si>
  <si>
    <t>свидетельство 
серия СП № 2558</t>
  </si>
  <si>
    <t>диплом 2 место 
серия РЯ № 1754</t>
  </si>
  <si>
    <t>диплом 2 место 
серия ЛТ № 1370</t>
  </si>
  <si>
    <t xml:space="preserve">диплом I степени 
№ 69468500       </t>
  </si>
  <si>
    <t xml:space="preserve">свидетельство 
№ 69468500       </t>
  </si>
  <si>
    <t>диплом 2 место 
серия СК № 078</t>
  </si>
  <si>
    <t>диплом I место 
№ 66711201</t>
  </si>
  <si>
    <t>диплом II место 
№ 61775301</t>
  </si>
  <si>
    <t>диплом 2 место 
серия ФК № 1741</t>
  </si>
  <si>
    <t>диплом лауреата I степени</t>
  </si>
  <si>
    <t>диплом I место 
№ 69960901</t>
  </si>
  <si>
    <t>диплом I место 
№ 69954901</t>
  </si>
  <si>
    <t>диплом 1 степени
 АБ-00008836</t>
  </si>
  <si>
    <t>диплом I место 
№ 66483001</t>
  </si>
  <si>
    <t>диплом 2 место 
МТ № 658</t>
  </si>
  <si>
    <t>диплом 2 место 
ФЗ серия № 1981</t>
  </si>
  <si>
    <t>диплом I место 
№ 66482901</t>
  </si>
  <si>
    <t>диплом 2 место 
серия АП № 440</t>
  </si>
  <si>
    <t>диплом участника
 № 62564101</t>
  </si>
  <si>
    <t>диплом 3 место 
серия ИГ № 1637</t>
  </si>
  <si>
    <t>диплом 2 место 
АП серия № 524</t>
  </si>
  <si>
    <t>диплом I место 
№ 66713301</t>
  </si>
  <si>
    <t>сертификат 
№ Д - 2022-2-6560296</t>
  </si>
  <si>
    <t>диплом 3 степени 
АА -19859</t>
  </si>
  <si>
    <t xml:space="preserve">диплом 2 место 
ТК 4146326 </t>
  </si>
  <si>
    <t>диплом II место 
№ 66664701</t>
  </si>
  <si>
    <t>диплом III место 
stu-22-827851</t>
  </si>
  <si>
    <t>диплом 2 место 
серия АЯ № 3793</t>
  </si>
  <si>
    <t>Международный</t>
  </si>
  <si>
    <t>Межрегиональный</t>
  </si>
  <si>
    <t>Государственное автономное профессиональное образовательное учреждение Республики Саха (Якутия)
"Южно-Якутский технологичекий колледж"</t>
  </si>
  <si>
    <t>И.Ю. Подмазкова</t>
  </si>
  <si>
    <t>18.07.2022 г.</t>
  </si>
  <si>
    <t>к.т.____84114740241______________________________</t>
  </si>
  <si>
    <r>
      <t>Отчет учебно-производственной работы</t>
    </r>
    <r>
      <rPr>
        <b/>
        <u/>
        <sz val="10"/>
        <color theme="1"/>
        <rFont val="Times New Roman"/>
        <family val="1"/>
        <charset val="204"/>
      </rPr>
      <t xml:space="preserve"> </t>
    </r>
  </si>
  <si>
    <t>Основные профессиональные образовательные программы среднего профессионального образования (программы подготовки квалифицированных рабочих (служащих), программы подготовки специалистов среднего звена), реализуемые в колледже, по состоянию на 30 июня 2022 г. в соответствии с лицензией на образовательную деятельность, сроки обучения, формы обучения, количественный состав студентов приведен в приложении 1 к настоящему отчету</t>
  </si>
  <si>
    <t>Стабильное 100% выполнение плана набора абитуриентов на 1 курс свидетельствует о доверии потребителей услуг профессионального образования и укреплении позитивного имиджа ГАПОУ РС (Я) «ЮЯТК» на рынке образовательных услуг.</t>
  </si>
  <si>
    <t>Анализ количественных показателей посещаемости учебных занятий студентами очной формы обучения за 3 учебных года позволяет сделать вывод о положительной динамике по трем направлениям:</t>
  </si>
  <si>
    <t>1) общее количество часов пропусков занятий;</t>
  </si>
  <si>
    <t>2) количество пропусков часов учебных занятий по неуважительной причине;</t>
  </si>
  <si>
    <t>3) количество часов пропусков занятий на 1 студента по неуважительной причине.</t>
  </si>
  <si>
    <t>Вместе с тем, пропуски часов аудиторных занятий студентами первых курсов рассматриваются нами как проявление сложностей при адаптации к новым условиям обучения, и являются закономерными при анализе пропусков часов уроков первокурсниками в период обучения в школе. Данная тенденция позволяет усилить работу со стороны кураторов и тьюторов отделений, что содержательно отражается в планировании учебной работы на 2022/2023 уч.г.</t>
  </si>
  <si>
    <t>Анализ приведенных выше показателей сформировал следующие предложения:</t>
  </si>
  <si>
    <t>1) введение балльно-рейтинговой системы учета посещаемости и учебных достижений студентов колледжа, способствующей повышению мотивации студентов к процессу обучения;</t>
  </si>
  <si>
    <t>2) разработку многоуровневой и ступенчатой системы административно-управленческих решений по результатам текущей аттестации студентов.</t>
  </si>
  <si>
    <r>
      <t xml:space="preserve">В соответствии с утвержденным расчетом часов и штатов анализируемые периоды учебная нагрузка выполнена в полном объеме, т.е. </t>
    </r>
    <r>
      <rPr>
        <b/>
        <sz val="12"/>
        <color theme="1"/>
        <rFont val="Times New Roman"/>
        <family val="1"/>
        <charset val="204"/>
      </rPr>
      <t>100</t>
    </r>
    <r>
      <rPr>
        <sz val="12"/>
        <color theme="1"/>
        <rFont val="Times New Roman"/>
        <family val="1"/>
        <charset val="204"/>
      </rPr>
      <t>%.</t>
    </r>
  </si>
  <si>
    <t>Анализ успеваемости студентов за весь период обучения позволил установить соответствие показателя качества и отметки по результатам ГИА. Вместе с тем, принято решение о корректировке требований к ВКР в сторону практикоориентированности, т.е. наряду с технико-экономическими расчетами неотъемлемой частью ВКР станет разработка макетов, схем и выполнение практических заданий.</t>
  </si>
  <si>
    <t>Важным при анализе результатов ГИА является отсутствие в на протяжении 5 лет выпуска студентов по результатам ГИА без справок – 0 чел. Все студенты по программам ППССЗ получили вместе с дипломами свидетельства о рабочей профессии.</t>
  </si>
  <si>
    <t>Государственными экзаменационными комиссиями отмечена общая позитивная тенденция – увеличение практикоориентированности выпускных квалификационных работ, которые на выходе имеют прикладные решения и программы.</t>
  </si>
  <si>
    <t>Колледж поддерживает партнерские связи с большим количеством работодателей как из промышленной, так и из других сфер деятельности. У колледжа имеются постоянные партнеры – это АО Холдинговая компания «Якутуголь», ООО «Мечел-Ремсервис», ООО «Управляющая компания «Колмар», ОАО «ДГК» филиал «Нерюнгринская ГРЭС», ОАО «Нерюнгриэнергоремонт», ПАО «Нерюнгринский городской водоканал», АО «Алданзолото» Горнорудная компания», ЗАО «Горнодобывающая компания «Алдголд», ООО «Эрчим-Тхан», ООО «Нерюнгри-Металлик», ООО «ВСЭМ» Нерюнгринское управление «ВостокСибЭлектроМонтаж», Филиал ООО «ДальГЕОЗЕМ» в г. Нерюнгри, Федеральное государственное казенное учреждение «4 отряд федеральное противопожарной службы по Республике Саха (Якутия)», ОАО АК «Железные дороги Якутии», Железнодорожная станция Беркакит структурного подразделения Дальневосточной дирекции управления движением – структурного подразделения Центральной дирекции управлением движения дороги – филиала ОАО «РЖД», учреждения образования, социальные организации и т.п., продолжительность взаимодействия с которыми насчитывает больше 10 лет. Сотрудничество с коммерческими организациями также является длительным.</t>
  </si>
  <si>
    <t>ГАПОУ РС (Я) «ЮЯТК» оперативно реагирует на изменения рынка труда и требования работодателей при подготовке высококвалифицированных специалистов в сфере энергетики, горного дела, строительства, автомобильного и железнодорожного транспорта.</t>
  </si>
  <si>
    <t>ГАПОУ РС (Я) «ЮЯТК», являясь членом Золотодобывающего, Строительного и Информационного кластеров является базовой ПОУ Угледобывающего профессионально-образовательного кластера.</t>
  </si>
  <si>
    <t>Основными показателями качества профессионального образования и эффективности взаимодействия с предприятиями региона, безусловно, являются: выполнение контрольных цифр приема; занятость; трудоустройство.</t>
  </si>
  <si>
    <t>Данные показатели исполняются колледжем в полном объеме. Так, ежегодно выпускниками колледжа являются свыше 300 студентов СПО и свыше 1 000 выпускников по программам профессионального обучения. При этом процент занятости выпускников – не менее 98%; средний показатель трудоустройства на профильные предприятия – 91,6% (при утвержденном госзаданием 81%).</t>
  </si>
  <si>
    <t>Достижение указанных показателей невозможно вне тесного взаимодействия с предприятиями. Поэтому одной из целей деятельности колледжа является укрепление государственно-общественного управления как механизма обеспечения качества образования.</t>
  </si>
  <si>
    <t>Перспективы развития учебно-производственной деятельности:</t>
  </si>
  <si>
    <t>1) Участие в федеральных программах и проектах («Демография», «Профессионалитет» и др.)</t>
  </si>
  <si>
    <t>2) Опережающая профессиональная подготовка кадров для реального сектора экономики (Флагманская программа и др.)</t>
  </si>
  <si>
    <t>3) Развитие движения WorldSkills (чемпионаты, демо-экзамены и др.)</t>
  </si>
  <si>
    <t>4) Развитие учебно-лабораторной и материально-технической базы</t>
  </si>
  <si>
    <t>1. Разработка 7 ЛНА; 
2. Разработка 9 методических рекомендаций и указаний;
3. 9 заседаний школы "Молодого педагога"
4. Достижения: 84 конкурса, олимпиды; 76 победителей</t>
  </si>
  <si>
    <t>БИС (персональные данные в соответствии со ст. 3, 6, 9 Федерального закона от 27.07.2006 № 152-ФЗ )</t>
  </si>
  <si>
    <t>ЗЕВ (персональные данные в соответствии со ст. 3, 6, 9 Федерального закона от 27.07.2006 № 152-ФЗ )</t>
  </si>
  <si>
    <t>ЖАА(персональные данные в соответствии со ст. 3, 6, 9 Федерального закона от 27.07.2006 № 152-ФЗ )</t>
  </si>
  <si>
    <t>МММ (персональные данные в соответствии со ст. 3, 6, 9 Федерального закона от 27.07.2006 № 152-ФЗ )</t>
  </si>
  <si>
    <t>МЛМ (персональные данные в соответствии со ст. 3, 6, 9 Федерального закона от 27.07.2006 № 152-ФЗ )</t>
  </si>
  <si>
    <t>НЕВ (персональные данные в соответствии со ст. 3, 6, 9 Федерального закона от 27.07.2006 № 152-ФЗ )</t>
  </si>
  <si>
    <t>КНП (персональные данные в соответствии со ст. 3, 6, 9 Федерального закона от 27.07.2006 № 152-ФЗ )</t>
  </si>
  <si>
    <t>(персональные данные в соответствии со ст. 3, 6, 9 Федерального закона от 27.07.2006 № 152-ФЗ )</t>
  </si>
  <si>
    <t>АОВ (персональные данные в соответствии со ст. 3, 6, 9 Федерального закона от 27.07.2006 № 152-ФЗ )</t>
  </si>
  <si>
    <t>АЛВ (персональные данные в соответствии со ст. 3, 6, 9 Федерального закона от 27.07.2006 № 152-ФЗ )</t>
  </si>
  <si>
    <t>БИА (персональные данные в соответствии со ст. 3, 6, 9 Федерального закона от 27.07.2006 № 152-ФЗ )</t>
  </si>
  <si>
    <t>ГОЮ (персональные данные в соответствии со ст. 3, 6, 9 Федерального закона от 27.07.2006 № 152-ФЗ )</t>
  </si>
  <si>
    <t>КТБ (персональные данные в соответствии со ст. 3, 6, 9 Федерального закона от 27.07.2006 № 152-ФЗ )</t>
  </si>
  <si>
    <t>ККС (персональные данные в соответствии со ст. 3, 6, 9 Федерального закона от 27.07.2006 № 152-ФЗ )</t>
  </si>
  <si>
    <t>МОЛ (персональные данные в соответствии со ст. 3, 6, 9 Федерального закона от 27.07.2006 № 152-ФЗ )</t>
  </si>
  <si>
    <t>ПАВ (персональные данные в соответствии со ст. 3, 6, 9 Федерального закона от 27.07.2006 № 152-ФЗ )</t>
  </si>
  <si>
    <t>СТА (персональные данные в соответствии со ст. 3, 6, 9 Федерального закона от 27.07.2006 № 152-ФЗ )</t>
  </si>
  <si>
    <t>СВО (персональные данные в соответствии со ст. 3, 6, 9 Федерального закона от 27.07.2006 № 152-ФЗ )</t>
  </si>
  <si>
    <t>ФНС (персональные данные в соответствии со ст. 3, 6, 9 Федерального закона от 27.07.2006 № 152-ФЗ )</t>
  </si>
  <si>
    <t>ЧЮН (персональные данные в соответствии со ст. 3, 6, 9 Федерального закона от 27.07.2006 № 152-ФЗ )</t>
  </si>
  <si>
    <t>ШЛН (персональные данные в соответствии со ст. 3, 6, 9 Федерального закона от 27.07.2006 № 152-ФЗ )</t>
  </si>
  <si>
    <t>АИВ (персональные данные в соответствии со ст. 3, 6, 9 Федерального закона от 27.07.2006 № 152-ФЗ )</t>
  </si>
  <si>
    <t>БАА (персональные данные в соответствии со ст. 3, 6, 9 Федерального закона от 27.07.2006 № 152-ФЗ )</t>
  </si>
  <si>
    <t>ВАВ (персональные данные в соответствии со ст. 3, 6, 9 Федерального закона от 27.07.2006 № 152-ФЗ )</t>
  </si>
  <si>
    <t>ЗКН (персональные данные в соответствии со ст. 3, 6, 9 Федерального закона от 27.07.2006 № 152-ФЗ )</t>
  </si>
  <si>
    <t>ИМВ (персональные данные в соответствии со ст. 3, 6, 9 Федерального закона от 27.07.2006 № 152-ФЗ )</t>
  </si>
  <si>
    <t>КОЕ (персональные данные в соответствии со ст. 3, 6, 9 Федерального закона от 27.07.2006 № 152-ФЗ )</t>
  </si>
  <si>
    <t>ТЕН (персональные данные в соответствии со ст. 3, 6, 9 Федерального закона от 27.07.2006 № 152-ФЗ )</t>
  </si>
  <si>
    <t>ФСИ (персональные данные в соответствии со ст. 3, 6, 9 Федерального закона от 27.07.2006 № 152-ФЗ )</t>
  </si>
  <si>
    <t>ХЮА (персональные данные в соответствии со ст. 3, 6, 9 Федерального закона от 27.07.2006 № 152-ФЗ )</t>
  </si>
  <si>
    <t>ААА (персональные данные в соответствии со ст. 3, 6, 9 Федерального закона от 27.07.2006 № 152-ФЗ )</t>
  </si>
  <si>
    <t>ВМО (персональные данные в соответствии со ст. 3, 6, 9 Федерального закона от 27.07.2006 № 152-ФЗ )</t>
  </si>
  <si>
    <t>ВПС (персональные данные в соответствии со ст. 3, 6, 9 Федерального закона от 27.07.2006 № 152-ФЗ )</t>
  </si>
  <si>
    <t>ВЮТ (персональные данные в соответствии со ст. 3, 6, 9 Федерального закона от 27.07.2006 № 152-ФЗ )</t>
  </si>
  <si>
    <t>ГАВ (персональные данные в соответствии со ст. 3, 6, 9 Федерального закона от 27.07.2006 № 152-ФЗ )</t>
  </si>
  <si>
    <t>ДОВ (персональные данные в соответствии со ст. 3, 6, 9 Федерального закона от 27.07.2006 № 152-ФЗ )</t>
  </si>
  <si>
    <t>ЖНА (персональные данные в соответствии со ст. 3, 6, 9 Федерального закона от 27.07.2006 № 152-ФЗ )</t>
  </si>
  <si>
    <t>ИЮР (персональные данные в соответствии со ст. 3, 6, 9 Федерального закона от 27.07.2006 № 152-ФЗ )</t>
  </si>
  <si>
    <t>КАИ (персональные данные в соответствии со ст. 3, 6, 9 Федерального закона от 27.07.2006 № 152-ФЗ )</t>
  </si>
  <si>
    <t>НКН (персональные данные в соответствии со ст. 3, 6, 9 Федерального закона от 27.07.2006 № 152-ФЗ )</t>
  </si>
  <si>
    <t>ПОВ (персональные данные в соответствии со ст. 3, 6, 9 Федерального закона от 27.07.2006 № 152-ФЗ )</t>
  </si>
  <si>
    <t>ПНВ (персональные данные в соответствии со ст. 3, 6, 9 Федерального закона от 27.07.2006 № 152-ФЗ )</t>
  </si>
  <si>
    <t>ПЕС (персональные данные в соответствии со ст. 3, 6, 9 Федерального закона от 27.07.2006 № 152-ФЗ )</t>
  </si>
  <si>
    <t>ПДС (персональные данные в соответствии со ст. 3, 6, 9 Федерального закона от 27.07.2006 № 152-ФЗ )</t>
  </si>
  <si>
    <t>ПЮС (персональные данные в соответствии со ст. 3, 6, 9 Федерального закона от 27.07.2006 № 152-ФЗ )</t>
  </si>
  <si>
    <t>ПСН (персональные данные в соответствии со ст. 3, 6, 9 Федерального закона от 27.07.2006 № 152-ФЗ )</t>
  </si>
  <si>
    <t>СЕР (персональные данные в соответствии со ст. 3, 6, 9 Федерального закона от 27.07.2006 № 152-ФЗ )</t>
  </si>
  <si>
    <t>СТП (персональные данные в соответствии со ст. 3, 6, 9 Федерального закона от 27.07.2006 № 152-ФЗ )</t>
  </si>
  <si>
    <t>ЧСВ (персональные данные в соответствии со ст. 3, 6, 9 Федерального закона от 27.07.2006 № 152-ФЗ )</t>
  </si>
  <si>
    <t>ЯРР (персональные данные в соответствии со ст. 3, 6, 9 Федерального закона от 27.07.2006 № 152-ФЗ )</t>
  </si>
  <si>
    <t>ВЕИ (персональные данные в соответствии со ст. 3, 6, 9 Федерального закона от 27.07.2006 № 152-ФЗ )</t>
  </si>
  <si>
    <t>ГДН (персональные данные в соответствии со ст. 3, 6, 9 Федерального закона от 27.07.2006 № 152-ФЗ )</t>
  </si>
  <si>
    <t>ГЕА (персональные данные в соответствии со ст. 3, 6, 9 Федерального закона от 27.07.2006 № 152-ФЗ )</t>
  </si>
  <si>
    <t>КПВ (персональные данные в соответствии со ст. 3, 6, 9 Федерального закона от 27.07.2006 № 152-ФЗ )</t>
  </si>
  <si>
    <t>КПС (персональные данные в соответствии со ст. 3, 6, 9 Федерального закона от 27.07.2006 № 152-ФЗ )</t>
  </si>
  <si>
    <t>МТА (персональные данные в соответствии со ст. 3, 6, 9 Федерального закона от 27.07.2006 № 152-ФЗ )</t>
  </si>
  <si>
    <t>ПСА (персональные данные в соответствии со ст. 3, 6, 9 Федерального закона от 27.07.2006 № 152-ФЗ )</t>
  </si>
  <si>
    <t>ЧИП (персональные данные в соответствии со ст. 3, 6, 9 Федерального закона от 27.07.2006 № 152-ФЗ )</t>
  </si>
  <si>
    <t xml:space="preserve">удостоверение </t>
  </si>
  <si>
    <t>АЕА (персональные данные в соответствии со ст. 3, 6, 9 Федерального закона от 27.07.2006 № 152-ФЗ )</t>
  </si>
  <si>
    <t>ААЕ (персональные данные в соответствии со ст. 3, 6, 9 Федерального закона от 27.07.2006 № 152-ФЗ )</t>
  </si>
  <si>
    <t>БЕА (персональные данные в соответствии со ст. 3, 6, 9 Федерального закона от 27.07.2006 № 152-ФЗ )</t>
  </si>
  <si>
    <t>БИЮ (персональные данные в соответствии со ст. 3, 6, 9 Федерального закона от 27.07.2006 № 152-ФЗ )</t>
  </si>
  <si>
    <t>ВАА (персональные данные в соответствии со ст. 3, 6, 9 Федерального закона от 27.07.2006 № 152-ФЗ )</t>
  </si>
  <si>
    <t>ВОВ (персональные данные в соответствии со ст. 3, 6, 9 Федерального закона от 27.07.2006 № 152-ФЗ )</t>
  </si>
  <si>
    <t>ГАА (персональные данные в соответствии со ст. 3, 6, 9 Федерального закона от 27.07.2006 № 152-ФЗ )</t>
  </si>
  <si>
    <t>ГАЮ (персональные данные в соответствии со ст. 3, 6, 9 Федерального закона от 27.07.2006 № 152-ФЗ )</t>
  </si>
  <si>
    <t>ГЕМ (персональные данные в соответствии со ст. 3, 6, 9 Федерального закона от 27.07.2006 № 152-ФЗ )</t>
  </si>
  <si>
    <t>ДАС (персональные данные в соответствии со ст. 3, 6, 9 Федерального закона от 27.07.2006 № 152-ФЗ )</t>
  </si>
  <si>
    <t>ДЕА (персональные данные в соответствии со ст. 3, 6, 9 Федерального закона от 27.07.2006 № 152-ФЗ )</t>
  </si>
  <si>
    <t>ЖАА (персональные данные в соответствии со ст. 3, 6, 9 Федерального закона от 27.07.2006 № 152-ФЗ )</t>
  </si>
  <si>
    <t>ЗВВ (персональные данные в соответствии со ст. 3, 6, 9 Федерального закона от 27.07.2006 № 152-ФЗ )</t>
  </si>
  <si>
    <t>ЗАВ (персональные данные в соответствии со ст. 3, 6, 9 Федерального закона от 27.07.2006 № 152-ФЗ )</t>
  </si>
  <si>
    <t>КИН (персональные данные в соответствии со ст. 3, 6, 9 Федерального закона от 27.07.2006 № 152-ФЗ )</t>
  </si>
  <si>
    <t>ЛАС (персональные данные в соответствии со ст. 3, 6, 9 Федерального закона от 27.07.2006 № 152-ФЗ )</t>
  </si>
  <si>
    <t>МОН (персональные данные в соответствии со ст. 3, 6, 9 Федерального закона от 27.07.2006 № 152-ФЗ )</t>
  </si>
  <si>
    <t>НКВ (персональные данные в соответствии со ст. 3, 6, 9 Федерального закона от 27.07.2006 № 152-ФЗ )</t>
  </si>
  <si>
    <t>РАА (персональные данные в соответствии со ст. 3, 6, 9 Федерального закона от 27.07.2006 № 152-ФЗ )</t>
  </si>
  <si>
    <t>РЮН (персональные данные в соответствии со ст. 3, 6, 9 Федерального закона от 27.07.2006 № 152-ФЗ )</t>
  </si>
  <si>
    <t>СВА (персональные данные в соответствии со ст. 3, 6, 9 Федерального закона от 27.07.2006 № 152-ФЗ )</t>
  </si>
  <si>
    <t>ФРС (персональные данные в соответствии со ст. 3, 6, 9 Федерального закона от 27.07.2006 № 152-ФЗ )</t>
  </si>
  <si>
    <t>ШОА (персональные данные в соответствии со ст. 3, 6, 9 Федерального закона от 27.07.2006 № 152-ФЗ )</t>
  </si>
  <si>
    <t>КАВ (персональные данные в соответствии со ст. 3, 6, 9 Федерального закона от 27.07.2006 № 152-ФЗ )</t>
  </si>
  <si>
    <t>СМА (персональные данные в соответствии со ст. 3, 6, 9 Федерального закона от 27.07.2006 № 152-ФЗ )</t>
  </si>
  <si>
    <t>СИН (персональные данные в соответствии со ст. 3, 6, 9 Федерального закона от 27.07.2006 № 152-ФЗ )</t>
  </si>
  <si>
    <t>ЩИМ (персональные данные в соответствии со ст. 3, 6, 9 Федерального закона от 27.07.2006 № 152-ФЗ )</t>
  </si>
  <si>
    <t>ААВ (персональные данные в соответствии со ст. 3, 6, 9 Федерального закона от 27.07.2006 № 152-ФЗ )</t>
  </si>
  <si>
    <t>ГТС (персональные данные в соответствии со ст. 3, 6, 9 Федерального закона от 27.07.2006 № 152-ФЗ )</t>
  </si>
  <si>
    <t>ЕЛС (персональные данные в соответствии со ст. 3, 6, 9 Федерального закона от 27.07.2006 № 152-ФЗ )</t>
  </si>
  <si>
    <t>КАГ (персональные данные в соответствии со ст. 3, 6, 9 Федерального закона от 27.07.2006 № 152-ФЗ )</t>
  </si>
  <si>
    <t>КИЮ (персональные данные в соответствии со ст. 3, 6, 9 Федерального закона от 27.07.2006 № 152-ФЗ )</t>
  </si>
  <si>
    <t>ОАЮ (персональные данные в соответствии со ст. 3, 6, 9 Федерального закона от 27.07.2006 № 152-ФЗ )</t>
  </si>
  <si>
    <t>ПИЮ (персональные данные в соответствии со ст. 3, 6, 9 Федерального закона от 27.07.2006 № 152-ФЗ )</t>
  </si>
  <si>
    <t>ТСМ (персональные данные в соответствии со ст. 3, 6, 9 Федерального закона от 27.07.2006 № 152-ФЗ )</t>
  </si>
  <si>
    <t>ФОЕ (персональные данные в соответствии со ст. 3, 6, 9 Федерального закона от 27.07.2006 № 152-ФЗ )</t>
  </si>
  <si>
    <t>ХАН (персональные данные в соответствии со ст. 3, 6, 9 Федерального закона от 27.07.2006 № 152-ФЗ )</t>
  </si>
  <si>
    <t>ХЛИ (персональные данные в соответствии со ст. 3, 6, 9 Федерального закона от 27.07.2006 № 152-ФЗ )</t>
  </si>
  <si>
    <t>ШАА (персональные данные в соответствии со ст. 3, 6, 9 Федерального закона от 27.07.2006 № 152-ФЗ )</t>
  </si>
  <si>
    <t>ГРВ (персональные данные в соответствии со ст. 3, 6, 9 Федерального закона от 27.07.2006 № 152-ФЗ )</t>
  </si>
  <si>
    <t>КЕГ (персональные данные в соответствии со ст. 3, 6, 9 Федерального закона от 27.07.2006 № 152-ФЗ )</t>
  </si>
  <si>
    <t>4 заседания Кластера; увеличение членов Кластера (ООО "Якутская рудная компания"); согласование профильной Кластеру образовательной документации; участие в профильных мероприятиях; организация экскурсий на производственные базы предприятий; встречи и деловые мероприятия со студентами старших и выпускных курсов; предоставление актуальной информации о вакансиях и кадровой потребности; план набора н новый учебный год, согласование изменений в ООП</t>
  </si>
  <si>
    <t>Администрацией используются различные формы поощрения учителей за успехи в работе.</t>
  </si>
  <si>
    <t>В результате работы цикловыми комиссиями и рядом преподавателей накоплен значительный опыт по данной проблеме и стало возможным его обобщение</t>
  </si>
  <si>
    <t>Проблемным местом остаётся разработка УМК и КОСов по профессиональным модулям для дистанционного обучения. Некоторые преподаватели не могут скоординировать свои действия и определить сроки выполнения работы. Попутно выявляются проблемы в информац</t>
  </si>
  <si>
    <t>В педагогическом коллективе достаточно высок уровень стремления к повышению профессионального мастерства. Методическая работа имела личностно ориентированный характер. Педагоги занимались самообразованием, повысилась степень ответственности за результаты труда.</t>
  </si>
  <si>
    <t>В колледже особое внимание уделяется аттестации педагогических работников. Проводится просветительская работа с молодыми (начинающими) преподавателями с целью мотивации и саморазвития в рамках педагогической профессии.</t>
  </si>
  <si>
    <t>Все педагогические работники прошли курсы повышения квалификации и стажировки за последние 3 года, что соответствует требованиям ФГОС и профессиональному стандарту педагога.</t>
  </si>
  <si>
    <t>Деятельность преподавателей, показавших открытые уроки и мероприятия, получила позитивную оценку, в ходе обсуждения данных мероприятий были даны практические советы и методические рекомендации</t>
  </si>
  <si>
    <t>В 2021-2022 учебном году преподавателями колледжа проводились предметные недели (декады) и недели по специальностям и профессиям. В рамках предметных недель и недель по специальности проводились конференции, конкурсы, олимпиады и т.д.</t>
  </si>
  <si>
    <t>Методическим отделом проводились консультации по вопросам разработки учебно-методических комплексов (далее – УМК) и контрольно – оценочных средств (далее – КОС).</t>
  </si>
  <si>
    <t>В 2021-2022 учебном году главным направлением методической работы было создание современных, отвечающих требованиям времени, учебно-методических комплексов, способных представить студенту полный комплект учебно-методических материалов для самостоятельного изучения дисциплины.</t>
  </si>
  <si>
    <t>Результаты учебно-методической работы педагогического коллектива, организационного информационно-методиеского сопровождения образовательного процесса определили ключевые показатели 2021/2022 уч.г.: хорошее знание дисциплин преподавателями, творческое отношение к работе, стремление к новому в методике и психологии обучения, желание расти и развиваться в новом качестве и в ногу со временем</t>
  </si>
  <si>
    <t>Сработанная совершенствующаяся система методической работы в колледже является фундаментом качественного обновления и развития образовательного процесса и роста профессионализма преподавателей.</t>
  </si>
  <si>
    <t>Проведены 10 заседаний Учебно-методического совета, 7 заседаний Педагогического совета.</t>
  </si>
  <si>
    <r>
      <t>Основной задачей </t>
    </r>
    <r>
      <rPr>
        <sz val="12"/>
        <color rgb="FF000000"/>
        <rFont val="Times New Roman"/>
        <family val="1"/>
        <charset val="204"/>
      </rPr>
      <t>организационной работы методического кабинета являлось планирование и организация деятельности коллектива колледжа по вопросам методического сопровождения образовательного процесса: составлен план методической работы на уч. год, графики посещения учебных занятий преподавателей администрацией колледжа и методистом, планы повышения квалификации, проводились консультации преподавателей по вопросам составления и оформления </t>
    </r>
    <r>
      <rPr>
        <sz val="12"/>
        <color rgb="FF0645AD"/>
        <rFont val="Times New Roman"/>
        <family val="1"/>
        <charset val="204"/>
      </rPr>
      <t>календарно-тематических планов</t>
    </r>
    <r>
      <rPr>
        <sz val="12"/>
        <color rgb="FF000000"/>
        <rFont val="Times New Roman"/>
        <family val="1"/>
        <charset val="204"/>
      </rPr>
      <t> и рабочих программ, разработке комплексного учебно-методического обеспечения дисциплин. Велась работа по информационному наполнению сайта колледжа. Ежемесячно пополнялись рубрики «Новости», «Методическая работа», «Научно-исследовательская работа», «Достижения», размещалась информация об издаваемых </t>
    </r>
    <r>
      <rPr>
        <sz val="12"/>
        <color rgb="FF0645AD"/>
        <rFont val="Times New Roman"/>
        <family val="1"/>
        <charset val="204"/>
      </rPr>
      <t>учебных пособиях</t>
    </r>
    <r>
      <rPr>
        <sz val="12"/>
        <color rgb="FF000000"/>
        <rFont val="Times New Roman"/>
        <family val="1"/>
        <charset val="204"/>
      </rPr>
      <t> и сборниках материалов научно-практических конференций. Оказывалась помощь председателям ПЦК при проведении месячников, круглых столов, конференций. Осуществлялся подбор методических материалов для занятий, внеклассных мероприятий, оформления методических разработок, выставок научно-методических материалов.</t>
    </r>
  </si>
  <si>
    <t>Одним из направлений методической работы является организация эффективной системы повышения квалификации преподавателей. Повышение квалификации преподавателей и сотрудников колледжа в уч. году осуществлялось с отрывом от работы (курсы, региональные и всероссийские семинары) и без отрыва от работы (методические семинары, педагогические чтения, научно-практические конференции, круглые столы, месячники ПЦК).</t>
  </si>
  <si>
    <t>Разработка ППССЗ специальностей с учетом практико-ориентированного подхода в обучении на основании ФГОС 4.</t>
  </si>
  <si>
    <t>Обучение преподавателей владению и использованию на практике методик, технологий, способствующих реализации компетентностного подхода через курсы, семинары, практикумы и т.д..</t>
  </si>
  <si>
    <t xml:space="preserve">Перспективные задачи </t>
  </si>
  <si>
    <t>работы на 2022/2023 г.:</t>
  </si>
  <si>
    <t>Выработать комплекс рекомендаций по улучшению деятельности (необходима разработка пакета локальных положений, регламентирующих организацию учебного процесса в соответствии с ФГОС )</t>
  </si>
  <si>
    <t>Осуществление методической, технической и консультационной поддержки по вопросам разработки, внедрения ИКТ.</t>
  </si>
  <si>
    <t>ЯАВ (персональные данные в соответствии со ст. 3, 6, 9 Федерального закона от 27.07.2006 № 152-ФЗ )</t>
  </si>
  <si>
    <t>СРВ (персональные данные в соответствии со ст. 3, 6, 9 Федерального закона от 27.07.2006 № 152-ФЗ )</t>
  </si>
  <si>
    <t>ММА (персональные данные в соответствии со ст. 3, 6, 9 Федерального закона от 27.07.2006 № 152-ФЗ )</t>
  </si>
  <si>
    <t>ЖАЮ (персональные данные в соответствии со ст. 3, 6, 9 Федерального закона от 27.07.2006 № 152-ФЗ )</t>
  </si>
  <si>
    <t>ФМА (персональные данные в соответствии со ст. 3, 6, 9 Федерального закона от 27.07.2006 № 152-ФЗ )</t>
  </si>
  <si>
    <t>БЯС (персональные данные в соответствии со ст. 3, 6, 9 Федерального закона от 27.07.2006 № 152-ФЗ )</t>
  </si>
  <si>
    <t>НКА (персональные данные в соответствии со ст. 3, 6, 9 Федерального закона от 27.07.2006 № 152-ФЗ )</t>
  </si>
  <si>
    <t>БВА (персональные данные в соответствии со ст. 3, 6, 9 Федерального закона от 27.07.2006 № 152-ФЗ )</t>
  </si>
  <si>
    <t>СГГ (персональные данные в соответствии со ст. 3, 6, 9 Федерального закона от 27.07.2006 № 152-ФЗ )</t>
  </si>
  <si>
    <t>КМА (персональные данные в соответствии со ст. 3, 6, 9 Федерального закона от 27.07.2006 № 152-ФЗ )</t>
  </si>
  <si>
    <t>РИВ (персональные данные в соответствии со ст. 3, 6, 9 Федерального закона от 27.07.2006 № 152-ФЗ )</t>
  </si>
  <si>
    <t>КЮЕ (персональные данные в соответствии со ст. 3, 6, 9 Федерального закона от 27.07.2006 № 152-ФЗ )</t>
  </si>
  <si>
    <t>СВД  (персональные данные в соответствии со ст. 3, 6, 9 Федерального закона от 27.07.2006 № 152-ФЗ )</t>
  </si>
  <si>
    <t>БВА  (персональные данные в соответствии со ст. 3, 6, 9 Федерального закона от 27.07.2006 № 152-ФЗ )</t>
  </si>
  <si>
    <t>ЛЛИ (персональные данные в соответствии со ст. 3, 6, 9 Федерального закона от 27.07.2006 № 152-ФЗ )</t>
  </si>
  <si>
    <t>МЕС (персональные данные в соответствии со ст. 3, 6, 9 Федерального закона от 27.07.2006 № 152-ФЗ )</t>
  </si>
  <si>
    <t>АНК (персональные данные в соответствии со ст. 3, 6, 9 Федерального закона от 27.07.2006 № 152-ФЗ )</t>
  </si>
  <si>
    <t>ПАС (персональные данные в соответствии со ст. 3, 6, 9 Федерального закона от 27.07.2006 № 152-ФЗ )</t>
  </si>
  <si>
    <t>МЕО (персональные данные в соответствии со ст. 3, 6, 9 Федерального закона от 27.07.2006 № 152-ФЗ )</t>
  </si>
  <si>
    <t>ПВВ (персональные данные в соответствии со ст. 3, 6, 9 Федерального закона от 27.07.2006 № 152-ФЗ )</t>
  </si>
  <si>
    <t>АВЭ (персональные данные в соответствии со ст. 3, 6, 9 Федерального закона от 27.07.2006 № 152-ФЗ )</t>
  </si>
  <si>
    <t>АДМ (персональные данные в соответствии со ст. 3, 6, 9 Федерального закона от 27.07.2006 № 152-ФЗ )</t>
  </si>
  <si>
    <t>АДГ (персональные данные в соответствии со ст. 3, 6, 9 Федерального закона от 27.07.2006 № 152-ФЗ )</t>
  </si>
  <si>
    <t>МВА (персональные данные в соответствии со ст. 3, 6, 9 Федерального закона от 27.07.2006 № 152-ФЗ )</t>
  </si>
  <si>
    <t>ЮВП (персональные данные в соответствии со ст. 3, 6, 9 Федерального закона от 27.07.2006 № 152-ФЗ )</t>
  </si>
  <si>
    <t>ВАМ (персональные данные в соответствии со ст. 3, 6, 9 Федерального закона от 27.07.2006 № 152-ФЗ )</t>
  </si>
  <si>
    <t>ЯРФ (персональные данные в соответствии со ст. 3, 6, 9 Федерального закона от 27.07.2006 № 152-ФЗ )</t>
  </si>
  <si>
    <t xml:space="preserve">ВАД (персональные данные в соответствии со ст. 3, 6, 9 Федерального закона от 27.07.2006 № 152-ФЗ ) </t>
  </si>
  <si>
    <t>КЮЭ (персональные данные в соответствии со ст. 3, 6, 9 Федерального закона от 27.07.2006 № 152-ФЗ )</t>
  </si>
  <si>
    <t>МВЕ (персональные данные в соответствии со ст. 3, 6, 9 Федерального закона от 27.07.2006 № 152-ФЗ )</t>
  </si>
  <si>
    <t>САД (персональные данные в соответствии со ст. 3, 6, 9 Федерального закона от 27.07.2006 № 152-ФЗ )</t>
  </si>
  <si>
    <t>ЧНБ (персональные данные в соответствии со ст. 3, 6, 9 Федерального закона от 27.07.2006 № 152-ФЗ )</t>
  </si>
  <si>
    <t>ВПА (персональные данные в соответствии со ст. 3, 6, 9 Федерального закона от 27.07.2006 № 152-ФЗ )</t>
  </si>
  <si>
    <t>МОА (персональные данные в соответствии со ст. 3, 6, 9 Федерального закона от 27.07.2006 № 152-ФЗ )</t>
  </si>
  <si>
    <t>МАМ (персональные данные в соответствии со ст. 3, 6, 9 Федерального закона от 27.07.2006 № 152-ФЗ )</t>
  </si>
  <si>
    <t>СВЕ (персональные данные в соответствии со ст. 3, 6, 9 Федерального закона от 27.07.2006 № 152-ФЗ )</t>
  </si>
  <si>
    <t>АМИ (персональные данные в соответствии со ст. 3, 6, 9 Федерального закона от 27.07.2006 № 152-ФЗ )</t>
  </si>
  <si>
    <t>АГД (персональные данные в соответствии со ст. 3, 6, 9 Федерального закона от 27.07.2006 № 152-ФЗ )</t>
  </si>
  <si>
    <t>МДБ (персональные данные в соответствии со ст. 3, 6, 9 Федерального закона от 27.07.2006 № 152-ФЗ )</t>
  </si>
  <si>
    <t>РЕН (персональные данные в соответствии со ст. 3, 6, 9 Федерального закона от 27.07.2006 № 152-ФЗ )</t>
  </si>
  <si>
    <t>СВВ (персональные данные в соответствии со ст. 3, 6, 9 Федерального закона от 27.07.2006 № 152-ФЗ )</t>
  </si>
  <si>
    <t>ИПЭ (персональные данные в соответствии со ст. 3, 6, 9 Федерального закона от 27.07.2006 № 152-ФЗ )</t>
  </si>
  <si>
    <t>КВА (персональные данные в соответствии со ст. 3, 6, 9 Федерального закона от 27.07.2006 № 152-ФЗ )</t>
  </si>
  <si>
    <t>МДА (персональные данные в соответствии со ст. 3, 6, 9 Федерального закона от 27.07.2006 № 152-ФЗ )</t>
  </si>
  <si>
    <t>ПИИ (персональные данные в соответствии со ст. 3, 6, 9 Федерального закона от 27.07.2006 № 152-ФЗ )</t>
  </si>
  <si>
    <t>ШИС (персональные данные в соответствии со ст. 3, 6, 9 Федерального закона от 27.07.2006 № 152-ФЗ )</t>
  </si>
  <si>
    <t>ГДР (персональные данные в соответствии со ст. 3, 6, 9 Федерального закона от 27.07.2006 № 152-ФЗ )</t>
  </si>
  <si>
    <t>ЧАВ (персональные данные в соответствии со ст. 3, 6, 9 Федерального закона от 27.07.2006 № 152-ФЗ )</t>
  </si>
  <si>
    <t>ЧАГ (персональные данные в соответствии со ст. 3, 6, 9 Федерального закона от 27.07.2006 № 152-ФЗ )</t>
  </si>
  <si>
    <t>ИУП (персональные данные в соответствии со ст. 3, 6, 9 Федерального закона от 27.07.2006 № 152-ФЗ )</t>
  </si>
  <si>
    <t>КВВ (персональные данные в соответствии со ст. 3, 6, 9 Федерального закона от 27.07.2006 № 152-ФЗ )</t>
  </si>
  <si>
    <t>КСГ (персональные данные в соответствии со ст. 3, 6, 9 Федерального закона от 27.07.2006 № 152-ФЗ )</t>
  </si>
  <si>
    <t>МАВ (персональные данные в соответствии со ст. 3, 6, 9 Федерального закона от 27.07.2006 № 152-ФЗ )</t>
  </si>
  <si>
    <t>ХВР (персональные данные в соответствии со ст. 3, 6, 9 Федерального закона от 27.07.2006 № 152-ФЗ )</t>
  </si>
  <si>
    <t>ГВВ (персональные данные в соответствии со ст. 3, 6, 9 Федерального закона от 27.07.2006 № 152-ФЗ )</t>
  </si>
  <si>
    <t>ДАА (персональные данные в соответствии со ст. 3, 6, 9 Федерального закона от 27.07.2006 № 152-ФЗ )</t>
  </si>
  <si>
    <t>ЛСВ (персональные данные в соответствии со ст. 3, 6, 9 Федерального закона от 27.07.2006 № 152-ФЗ )</t>
  </si>
  <si>
    <t>ГДА (персональные данные в соответствии со ст. 3, 6, 9 Федерального закона от 27.07.2006 № 152-ФЗ )</t>
  </si>
  <si>
    <t>АСА (персональные данные в соответствии со ст. 3, 6, 9 Федерального закона от 27.07.2006 № 152-ФЗ )</t>
  </si>
  <si>
    <t>БАГ (персональные данные в соответствии со ст. 3, 6, 9 Федерального закона от 27.07.2006 № 152-ФЗ )</t>
  </si>
  <si>
    <t>ДВС (персональные данные в соответствии со ст. 3, 6, 9 Федерального закона от 27.07.2006 № 152-ФЗ )</t>
  </si>
  <si>
    <t>КСН (персональные данные в соответствии со ст. 3, 6, 9 Федерального закона от 27.07.2006 № 152-ФЗ )</t>
  </si>
  <si>
    <t>СЕП (персональные данные в соответствии со ст. 3, 6, 9 Федерального закона от 27.07.2006 № 152-ФЗ )</t>
  </si>
  <si>
    <t>БНВ (персональные данные в соответствии со ст. 3, 6, 9 Федерального закона от 27.07.2006 № 152-ФЗ )</t>
  </si>
  <si>
    <t>ЕТН (персональные данные в соответствии со ст. 3, 6, 9 Федерального закона от 27.07.2006 № 152-ФЗ )</t>
  </si>
  <si>
    <t>БЮИ (персональные данные в соответствии со ст. 3, 6, 9 Федерального закона от 27.07.2006 № 152-ФЗ )</t>
  </si>
  <si>
    <t>ГАЕ (персональные данные в соответствии со ст. 3, 6, 9 Федерального закона от 27.07.2006 № 152-ФЗ )</t>
  </si>
  <si>
    <t>НСА (персональные данные в соответствии со ст. 3, 6, 9 Федерального закона от 27.07.2006 № 152-ФЗ )</t>
  </si>
  <si>
    <t>ОАР (персональные данные в соответствии со ст. 3, 6, 9 Федерального закона от 27.07.2006 № 152-ФЗ )</t>
  </si>
  <si>
    <t>ПВЛ (персональные данные в соответствии со ст. 3, 6, 9 Федерального закона от 27.07.2006 № 152-ФЗ )</t>
  </si>
  <si>
    <t>ПАА (персональные данные в соответствии со ст. 3, 6, 9 Федерального закона от 27.07.2006 № 152-ФЗ )</t>
  </si>
  <si>
    <t>САВ (персональные данные в соответствии со ст. 3, 6, 9 Федерального закона от 27.07.2006 № 152-ФЗ )</t>
  </si>
  <si>
    <t>ЭАА (персональные данные в соответствии со ст. 3, 6, 9 Федерального закона от 27.07.2006 № 152-ФЗ )</t>
  </si>
  <si>
    <t>ГРР (персональные данные в соответствии со ст. 3, 6, 9 Федерального закона от 27.07.2006 № 152-ФЗ )</t>
  </si>
  <si>
    <t>ККВ (персональные данные в соответствии со ст. 3, 6, 9 Федерального закона от 27.07.2006 № 152-ФЗ )</t>
  </si>
  <si>
    <t>ТАВ (персональные данные в соответствии со ст. 3, 6, 9 Федерального закона от 27.07.2006 № 152-ФЗ )</t>
  </si>
  <si>
    <t>ЛИИ (персональные данные в соответствии со ст. 3, 6, 9 Федерального закона от 27.07.2006 № 152-ФЗ )</t>
  </si>
  <si>
    <t>МАС (персональные данные в соответствии со ст. 3, 6, 9 Федерального закона от 27.07.2006 № 152-ФЗ )</t>
  </si>
  <si>
    <t>БДВ (персональные данные в соответствии со ст. 3, 6, 9 Федерального закона от 27.07.2006 № 152-ФЗ )</t>
  </si>
  <si>
    <t>ВММ (персональные данные в соответствии со ст. 3, 6, 9 Федерального закона от 27.07.2006 № 152-ФЗ )</t>
  </si>
  <si>
    <t>КДА (персональные данные в соответствии со ст. 3, 6, 9 Федерального закона от 27.07.2006 № 152-ФЗ )</t>
  </si>
  <si>
    <t>КЮЮ (персональные данные в соответствии со ст. 3, 6, 9 Федерального закона от 27.07.2006 № 152-ФЗ )</t>
  </si>
  <si>
    <t>ЛАД (персональные данные в соответствии со ст. 3, 6, 9 Федерального закона от 27.07.2006 № 152-ФЗ )</t>
  </si>
  <si>
    <t>ЛИА (персональные данные в соответствии со ст. 3, 6, 9 Федерального закона от 27.07.2006 № 152-ФЗ )</t>
  </si>
  <si>
    <t>ПДВ (персональные данные в соответствии со ст. 3, 6, 9 Федерального закона от 27.07.2006 № 152-ФЗ )</t>
  </si>
  <si>
    <t>СИС (персональные данные в соответствии со ст. 3, 6, 9 Федерального закона от 27.07.2006 № 152-ФЗ )</t>
  </si>
  <si>
    <t>ХИА (персональные данные в соответствии со ст. 3, 6, 9 Федерального закона от 27.07.2006 № 152-ФЗ )</t>
  </si>
  <si>
    <t>БДЕ (персональные данные в соответствии со ст. 3, 6, 9 Федерального закона от 27.07.2006 № 152-ФЗ )</t>
  </si>
  <si>
    <t>САЦ (персональные данные в соответствии со ст. 3, 6, 9 Федерального закона от 27.07.2006 № 152-ФЗ )</t>
  </si>
  <si>
    <t>АДВ (персональные данные в соответствии со ст. 3, 6, 9 Федерального закона от 27.07.2006 № 152-ФЗ )</t>
  </si>
  <si>
    <t>ЛИВ (персональные данные в соответствии со ст. 3, 6, 9 Федерального закона от 27.07.2006 № 152-ФЗ )</t>
  </si>
  <si>
    <t>АРК (персональные данные в соответствии со ст. 3, 6, 9 Федерального закона от 27.07.2006 № 152-ФЗ )</t>
  </si>
  <si>
    <t>ВВР (персональные данные в соответствии со ст. 3, 6, 9 Федерального закона от 27.07.2006 № 152-ФЗ )</t>
  </si>
  <si>
    <t>КЯА (персональные данные в соответствии со ст. 3, 6, 9 Федерального закона от 27.07.2006 № 152-ФЗ )</t>
  </si>
  <si>
    <t>КИО (персональные данные в соответствии со ст. 3, 6, 9 Федерального закона от 27.07.2006 № 152-ФЗ )</t>
  </si>
  <si>
    <t>ЛМВ (персональные данные в соответствии со ст. 3, 6, 9 Федерального закона от 27.07.2006 № 152-ФЗ )</t>
  </si>
  <si>
    <t>МДВ (персональные данные в соответствии со ст. 3, 6, 9 Федерального закона от 27.07.2006 № 152-ФЗ )</t>
  </si>
  <si>
    <t>ОТЮ (персональные данные в соответствии со ст. 3, 6, 9 Федерального закона от 27.07.2006 № 152-ФЗ )</t>
  </si>
  <si>
    <t>РАО (персональные данные в соответствии со ст. 3, 6, 9 Федерального закона от 27.07.2006 № 152-ФЗ )</t>
  </si>
  <si>
    <t>АСМ (персональные данные в соответствии со ст. 3, 6, 9 Федерального закона от 27.07.2006 № 152-ФЗ )</t>
  </si>
  <si>
    <t>АПА (персональные данные в соответствии со ст. 3, 6, 9 Федерального закона от 27.07.2006 № 152-ФЗ )</t>
  </si>
  <si>
    <t>ВИА (персональные данные в соответствии со ст. 3, 6, 9 Федерального закона от 27.07.2006 № 152-ФЗ )</t>
  </si>
  <si>
    <t>ГРИ (персональные данные в соответствии со ст. 3, 6, 9 Федерального закона от 27.07.2006 № 152-ФЗ )</t>
  </si>
  <si>
    <t>ГНА (персональные данные в соответствии со ст. 3, 6, 9 Федерального закона от 27.07.2006 № 152-ФЗ )</t>
  </si>
  <si>
    <t>ДАМ (персональные данные в соответствии со ст. 3, 6, 9 Федерального закона от 27.07.2006 № 152-ФЗ )</t>
  </si>
  <si>
    <t>ЖВЕ (персональные данные в соответствии со ст. 3, 6, 9 Федерального закона от 27.07.2006 № 152-ФЗ )</t>
  </si>
  <si>
    <t>МИС (персональные данные в соответствии со ст. 3, 6, 9 Федерального закона от 27.07.2006 № 152-ФЗ )</t>
  </si>
  <si>
    <t>МВН (персональные данные в соответствии со ст. 3, 6, 9 Федерального закона от 27.07.2006 № 152-ФЗ )</t>
  </si>
  <si>
    <t>РАИ (персональные данные в соответствии со ст. 3, 6, 9 Федерального закона от 27.07.2006 № 152-ФЗ )</t>
  </si>
  <si>
    <t>КЮИ (персональные данные в соответствии со ст. 3, 6, 9 Федерального закона от 27.07.2006 № 152-ФЗ )</t>
  </si>
  <si>
    <t>МСП (персональные данные в соответствии со ст. 3, 6, 9 Федерального закона от 27.07.2006 № 152-ФЗ )</t>
  </si>
  <si>
    <t>ЗОВ (персональные данные в соответствии со ст. 3, 6, 9 Федерального закона от 27.07.2006 № 152-ФЗ )</t>
  </si>
  <si>
    <t>АЮК (персональные данные в соответствии со ст. 3, 6, 9 Федерального закона от 27.07.2006 № 152-ФЗ )</t>
  </si>
  <si>
    <t>АВЕ (персональные данные в соответствии со ст. 3, 6, 9 Федерального закона от 27.07.2006 № 152-ФЗ )</t>
  </si>
  <si>
    <t>БЯИ (персональные данные в соответствии со ст. 3, 6, 9 Федерального закона от 27.07.2006 № 152-ФЗ )</t>
  </si>
  <si>
    <t>БАС (персональные данные в соответствии со ст. 3, 6, 9 Федерального закона от 27.07.2006 № 152-ФЗ )</t>
  </si>
  <si>
    <t>БАО (персональные данные в соответствии со ст. 3, 6, 9 Федерального закона от 27.07.2006 № 152-ФЗ )</t>
  </si>
  <si>
    <t>БАВ (персональные данные в соответствии со ст. 3, 6, 9 Федерального закона от 27.07.2006 № 152-ФЗ )</t>
  </si>
  <si>
    <t>БНЕ (персональные данные в соответствии со ст. 3, 6, 9 Федерального закона от 27.07.2006 № 152-ФЗ )</t>
  </si>
  <si>
    <t>ВДМ (персональные данные в соответствии со ст. 3, 6, 9 Федерального закона от 27.07.2006 № 152-ФЗ )</t>
  </si>
  <si>
    <t>ВКА (персональные данные в соответствии со ст. 3, 6, 9 Федерального закона от 27.07.2006 № 152-ФЗ )</t>
  </si>
  <si>
    <t>ВТГ (персональные данные в соответствии со ст. 3, 6, 9 Федерального закона от 27.07.2006 № 152-ФЗ )</t>
  </si>
  <si>
    <t>ГАМ (персональные данные в соответствии со ст. 3, 6, 9 Федерального закона от 27.07.2006 № 152-ФЗ )</t>
  </si>
  <si>
    <t>ДГА (персональные данные в соответствии со ст. 3, 6, 9 Федерального закона от 27.07.2006 № 152-ФЗ )</t>
  </si>
  <si>
    <t>ДПМ (персональные данные в соответствии со ст. 3, 6, 9 Федерального закона от 27.07.2006 № 152-ФЗ )</t>
  </si>
  <si>
    <t>ДАВ (персональные данные в соответствии со ст. 3, 6, 9 Федерального закона от 27.07.2006 № 152-ФЗ )</t>
  </si>
  <si>
    <t>ДВР (персональные данные в соответствии со ст. 3, 6, 9 Федерального закона от 27.07.2006 № 152-ФЗ )</t>
  </si>
  <si>
    <t>ДБА (персональные данные в соответствии со ст. 3, 6, 9 Федерального закона от 27.07.2006 № 152-ФЗ )</t>
  </si>
  <si>
    <t>КНВ (персональные данные в соответствии со ст. 3, 6, 9 Федерального закона от 27.07.2006 № 152-ФЗ )</t>
  </si>
  <si>
    <t>МЕЕ (персональные данные в соответствии со ст. 3, 6, 9 Федерального закона от 27.07.2006 № 152-ФЗ )</t>
  </si>
  <si>
    <t>МАГ (персональные данные в соответствии со ст. 3, 6, 9 Федерального закона от 27.07.2006 № 152-ФЗ )</t>
  </si>
  <si>
    <t>ПИК (персональные данные в соответствии со ст. 3, 6, 9 Федерального закона от 27.07.2006 № 152-ФЗ )</t>
  </si>
  <si>
    <t>САЮ (персональные данные в соответствии со ст. 3, 6, 9 Федерального закона от 27.07.2006 № 152-ФЗ )</t>
  </si>
  <si>
    <t>ТДЮ (персональные данные в соответствии со ст. 3, 6, 9 Федерального закона от 27.07.2006 № 152-ФЗ )</t>
  </si>
  <si>
    <t>ТАИ (персональные данные в соответствии со ст. 3, 6, 9 Федерального закона от 27.07.2006 № 152-ФЗ )</t>
  </si>
  <si>
    <t>ФМС (персональные данные в соответствии со ст. 3, 6, 9 Федерального закона от 27.07.2006 № 152-ФЗ )</t>
  </si>
  <si>
    <t>ШМС (персональные данные в соответствии со ст. 3, 6, 9 Федерального закона от 27.07.2006 № 152-ФЗ )</t>
  </si>
  <si>
    <t>ЩКС (персональные данные в соответствии со ст. 3, 6, 9 Федерального закона от 27.07.2006 № 152-ФЗ )</t>
  </si>
  <si>
    <t>ЮЕП (персональные данные в соответствии со ст. 3, 6, 9 Федерального закона от 27.07.2006 № 152-ФЗ )</t>
  </si>
  <si>
    <t>ЯАФ (персональные данные в соответствии со ст. 3, 6, 9 Федерального закона от 27.07.2006 № 152-ФЗ )</t>
  </si>
  <si>
    <t>СОВ (персональные данные в соответствии со ст. 3, 6, 9 Федерального закона от 27.07.2006 № 152-ФЗ )</t>
  </si>
  <si>
    <t>ЗНИ (персональные данные в соответствии со ст. 3, 6, 9 Федерального закона от 27.07.2006 № 152-ФЗ )</t>
  </si>
  <si>
    <t>СГН (персональные данные в соответствии со ст. 3, 6, 9 Федерального закона от 27.07.2006 № 152-ФЗ )</t>
  </si>
  <si>
    <t>Обращает на себя внимание, что количество часов пропусков не является определяющим для показателей успеваемости и качества освоения ВПД, о чем свидетельствуют результаты анализа, приведенные в п.2а настоящего отчета. Таким образом, в условиях высокой конкурентной среды среди желающих трудоустроиться на ведущие предприятия тенденция пропусков не может рассматриваться как значительная.</t>
  </si>
  <si>
    <t>Фоменко Оксана Евгеньевна, Привизенцева Светлана Александровна, Куцев Павел Сергеевич, методический отдел</t>
  </si>
  <si>
    <t>замдиректора по УПР, зав.УЧ, замдиректора по СВР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</si>
</sst>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0"/>
      <color theme="1"/>
      <name val="Times New Roman"/>
      <family val="1"/>
      <charset val="204"/>
    </font>
    <font>
      <i/>
      <sz val="10"/>
      <color theme="1"/>
      <name val="Times New Roman"/>
      <family val="1"/>
      <charset val="204"/>
    </font>
    <font>
      <sz val="10"/>
      <color rgb="FF000000"/>
      <name val="Arial"/>
      <family val="2"/>
      <charset val="204"/>
    </font>
    <font>
      <sz val="10"/>
      <color rgb="FF000000"/>
      <name val="Times New Roman"/>
      <family val="1"/>
      <charset val="204"/>
    </font>
    <font>
      <b/>
      <sz val="12"/>
      <color rgb="FF000000"/>
      <name val="Times New Roman"/>
      <family val="1"/>
      <charset val="204"/>
    </font>
    <font>
      <sz val="12"/>
      <color theme="1"/>
      <name val="Times New Roman"/>
      <family val="1"/>
      <charset val="204"/>
    </font>
    <font>
      <sz val="10"/>
      <color rgb="FFFF0000"/>
      <name val="Times New Roman"/>
      <family val="1"/>
      <charset val="204"/>
    </font>
    <font>
      <sz val="11"/>
      <color theme="1"/>
      <name val="Calibri"/>
      <family val="2"/>
      <scheme val="minor"/>
    </font>
    <font>
      <b/>
      <sz val="10"/>
      <color rgb="FF000000"/>
      <name val="Times New Roman"/>
      <family val="1"/>
      <charset val="204"/>
    </font>
    <font>
      <i/>
      <sz val="10"/>
      <color rgb="FF000000"/>
      <name val="Times New Roman"/>
      <family val="1"/>
      <charset val="204"/>
    </font>
    <font>
      <b/>
      <sz val="10"/>
      <color theme="1"/>
      <name val="Times New Roman"/>
      <family val="1"/>
      <charset val="204"/>
    </font>
    <font>
      <sz val="10"/>
      <name val="Times New Roman"/>
      <family val="1"/>
      <charset val="204"/>
    </font>
    <font>
      <b/>
      <u/>
      <sz val="10"/>
      <color theme="1"/>
      <name val="Times New Roman"/>
      <family val="1"/>
      <charset val="204"/>
    </font>
    <font>
      <b/>
      <sz val="10"/>
      <name val="Times New Roman"/>
      <family val="1"/>
      <charset val="204"/>
    </font>
    <font>
      <sz val="11"/>
      <color theme="1"/>
      <name val="Times New Roman"/>
      <family val="1"/>
      <charset val="204"/>
    </font>
    <font>
      <u/>
      <sz val="11"/>
      <color theme="10"/>
      <name val="Calibri"/>
      <family val="2"/>
      <scheme val="minor"/>
    </font>
    <font>
      <u/>
      <sz val="10"/>
      <color theme="10"/>
      <name val="Times New Roman"/>
      <family val="1"/>
      <charset val="204"/>
    </font>
    <font>
      <sz val="10"/>
      <color rgb="FF000000"/>
      <name val="Symbol"/>
      <family val="1"/>
      <charset val="2"/>
    </font>
    <font>
      <b/>
      <sz val="12"/>
      <color theme="1"/>
      <name val="Times New Roman"/>
      <family val="1"/>
      <charset val="204"/>
    </font>
    <font>
      <sz val="12"/>
      <color rgb="FF000000"/>
      <name val="Times New Roman"/>
      <family val="1"/>
      <charset val="204"/>
    </font>
    <font>
      <sz val="12"/>
      <color rgb="FF0645AD"/>
      <name val="Times New Roman"/>
      <family val="1"/>
      <charset val="204"/>
    </font>
    <font>
      <b/>
      <sz val="10"/>
      <color rgb="FFFF0000"/>
      <name val="Times New Roman"/>
      <family val="1"/>
      <charset val="204"/>
    </font>
  </fonts>
  <fills count="14">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7"/>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3" fillId="0" borderId="0"/>
    <xf numFmtId="9" fontId="8" fillId="0" borderId="0" applyFont="0" applyFill="0" applyBorder="0" applyAlignment="0" applyProtection="0"/>
    <xf numFmtId="0" fontId="16" fillId="0" borderId="0" applyNumberFormat="0" applyFill="0" applyBorder="0" applyAlignment="0" applyProtection="0"/>
  </cellStyleXfs>
  <cellXfs count="476">
    <xf numFmtId="0" fontId="0" fillId="0" borderId="0" xfId="0"/>
    <xf numFmtId="0" fontId="1" fillId="0" borderId="0" xfId="0" applyFont="1" applyFill="1" applyAlignment="1">
      <alignment vertical="top" wrapText="1"/>
    </xf>
    <xf numFmtId="0" fontId="1" fillId="0" borderId="1" xfId="0" applyFont="1" applyFill="1" applyBorder="1" applyAlignment="1">
      <alignment horizontal="right" vertical="top" wrapText="1"/>
    </xf>
    <xf numFmtId="49" fontId="1" fillId="0" borderId="1" xfId="0" applyNumberFormat="1" applyFont="1" applyFill="1" applyBorder="1" applyAlignment="1">
      <alignment vertical="top" wrapText="1"/>
    </xf>
    <xf numFmtId="0" fontId="1" fillId="0" borderId="1"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49" fontId="1" fillId="0" borderId="0" xfId="0" applyNumberFormat="1" applyFont="1" applyFill="1" applyAlignment="1">
      <alignment vertical="top" wrapText="1"/>
    </xf>
    <xf numFmtId="164" fontId="1" fillId="0" borderId="1" xfId="0" applyNumberFormat="1" applyFont="1" applyFill="1" applyBorder="1" applyAlignment="1">
      <alignment horizontal="center" vertical="top" wrapText="1"/>
    </xf>
    <xf numFmtId="2" fontId="1" fillId="0" borderId="0" xfId="0" applyNumberFormat="1" applyFont="1" applyFill="1" applyAlignment="1">
      <alignment vertical="top" wrapText="1"/>
    </xf>
    <xf numFmtId="2" fontId="1" fillId="0" borderId="0" xfId="0" applyNumberFormat="1" applyFont="1" applyFill="1" applyBorder="1" applyAlignment="1">
      <alignment vertical="top" wrapText="1"/>
    </xf>
    <xf numFmtId="0" fontId="1" fillId="0" borderId="9" xfId="0" applyFont="1" applyFill="1" applyBorder="1" applyAlignment="1">
      <alignment vertical="top" wrapText="1"/>
    </xf>
    <xf numFmtId="49" fontId="1" fillId="0" borderId="0" xfId="0" applyNumberFormat="1" applyFont="1" applyFill="1" applyAlignment="1">
      <alignment horizontal="right" vertical="top" wrapText="1"/>
    </xf>
    <xf numFmtId="0" fontId="4" fillId="0" borderId="0" xfId="1" applyFont="1" applyFill="1" applyAlignment="1">
      <alignment vertical="top" wrapText="1"/>
    </xf>
    <xf numFmtId="0" fontId="1" fillId="4" borderId="1" xfId="0" applyFont="1" applyFill="1" applyBorder="1" applyAlignment="1">
      <alignment horizontal="center" vertical="top" wrapText="1"/>
    </xf>
    <xf numFmtId="0" fontId="7" fillId="0" borderId="0" xfId="0" applyFont="1" applyFill="1" applyAlignment="1">
      <alignment vertical="top" wrapText="1"/>
    </xf>
    <xf numFmtId="9" fontId="1" fillId="0" borderId="1" xfId="2" applyFont="1" applyFill="1" applyBorder="1" applyAlignment="1">
      <alignment vertical="top" wrapText="1"/>
    </xf>
    <xf numFmtId="0" fontId="0" fillId="0" borderId="0" xfId="0" applyBorder="1"/>
    <xf numFmtId="0" fontId="9" fillId="0" borderId="0" xfId="0" applyFont="1" applyBorder="1" applyAlignment="1">
      <alignment vertical="center"/>
    </xf>
    <xf numFmtId="0" fontId="6" fillId="0" borderId="0" xfId="0" applyFont="1" applyBorder="1"/>
    <xf numFmtId="0" fontId="5" fillId="0" borderId="0" xfId="0" applyFont="1" applyBorder="1" applyAlignment="1">
      <alignment vertical="center"/>
    </xf>
    <xf numFmtId="0" fontId="6" fillId="0" borderId="0" xfId="0" applyFont="1"/>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1" fillId="0" borderId="11" xfId="0" applyFont="1" applyFill="1" applyBorder="1" applyAlignment="1">
      <alignment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1" fillId="0" borderId="3" xfId="0" applyFont="1" applyFill="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9" fillId="0" borderId="0" xfId="0" applyFont="1" applyAlignment="1">
      <alignment vertical="top"/>
    </xf>
    <xf numFmtId="0" fontId="1" fillId="0" borderId="0" xfId="0" applyFont="1" applyAlignment="1">
      <alignment vertical="top"/>
    </xf>
    <xf numFmtId="0" fontId="10" fillId="0" borderId="0" xfId="0" applyFont="1" applyAlignment="1">
      <alignment vertical="top"/>
    </xf>
    <xf numFmtId="0" fontId="4" fillId="0" borderId="0" xfId="0" applyFont="1" applyAlignment="1">
      <alignment vertical="top"/>
    </xf>
    <xf numFmtId="0" fontId="10" fillId="0" borderId="0" xfId="0" applyFont="1" applyAlignment="1">
      <alignment horizontal="justify" vertical="top"/>
    </xf>
    <xf numFmtId="0" fontId="1" fillId="0" borderId="0" xfId="0" applyFont="1" applyAlignment="1">
      <alignment horizontal="center" vertical="top"/>
    </xf>
    <xf numFmtId="0" fontId="1" fillId="0" borderId="1" xfId="0" applyFont="1" applyBorder="1" applyAlignment="1">
      <alignment vertical="top"/>
    </xf>
    <xf numFmtId="0" fontId="1" fillId="0" borderId="0" xfId="0" applyFont="1" applyAlignment="1">
      <alignment horizontal="justify" vertical="top"/>
    </xf>
    <xf numFmtId="0" fontId="1" fillId="0" borderId="0" xfId="0" applyFont="1" applyBorder="1" applyAlignment="1">
      <alignment vertical="top"/>
    </xf>
    <xf numFmtId="0" fontId="2" fillId="0" borderId="0" xfId="0" applyFont="1" applyAlignment="1">
      <alignment vertical="top"/>
    </xf>
    <xf numFmtId="0" fontId="2" fillId="0" borderId="0" xfId="0" applyFont="1" applyAlignment="1">
      <alignment horizontal="justify" vertical="top"/>
    </xf>
    <xf numFmtId="0" fontId="1" fillId="0" borderId="1" xfId="0" applyFont="1" applyBorder="1" applyAlignment="1">
      <alignment horizontal="justify" vertical="top" wrapText="1"/>
    </xf>
    <xf numFmtId="0" fontId="11" fillId="0" borderId="0" xfId="0" applyFont="1" applyBorder="1" applyAlignment="1">
      <alignment horizontal="justify" vertical="top"/>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2" fontId="1" fillId="0" borderId="0" xfId="0" applyNumberFormat="1" applyFont="1" applyFill="1" applyAlignment="1">
      <alignment vertical="center" wrapText="1"/>
    </xf>
    <xf numFmtId="0" fontId="1" fillId="0" borderId="1" xfId="0" applyFont="1" applyFill="1" applyBorder="1" applyAlignment="1">
      <alignment vertical="center" textRotation="90" wrapText="1"/>
    </xf>
    <xf numFmtId="0" fontId="1" fillId="0" borderId="2" xfId="0" applyFont="1" applyFill="1" applyBorder="1" applyAlignment="1">
      <alignment vertical="center" textRotation="90" wrapText="1"/>
    </xf>
    <xf numFmtId="0" fontId="1" fillId="0" borderId="1" xfId="0" applyFont="1" applyFill="1" applyBorder="1" applyAlignment="1">
      <alignment vertical="top" wrapText="1"/>
    </xf>
    <xf numFmtId="0" fontId="1" fillId="0" borderId="4" xfId="0" applyFont="1" applyFill="1" applyBorder="1" applyAlignment="1">
      <alignment vertical="top" wrapText="1"/>
    </xf>
    <xf numFmtId="0" fontId="4" fillId="0" borderId="1" xfId="0" applyFont="1" applyBorder="1" applyAlignment="1">
      <alignment vertical="top" wrapText="1"/>
    </xf>
    <xf numFmtId="0" fontId="4" fillId="2" borderId="1" xfId="0" applyFont="1" applyFill="1" applyBorder="1" applyAlignment="1">
      <alignment vertical="top" wrapText="1"/>
    </xf>
    <xf numFmtId="0" fontId="4" fillId="0" borderId="1" xfId="0" applyFont="1" applyBorder="1" applyAlignment="1">
      <alignment horizontal="center" vertical="top" wrapText="1"/>
    </xf>
    <xf numFmtId="0" fontId="4" fillId="2" borderId="0" xfId="0" applyFont="1" applyFill="1" applyBorder="1" applyAlignment="1">
      <alignment horizontal="center" vertical="top" wrapText="1"/>
    </xf>
    <xf numFmtId="0" fontId="2" fillId="0" borderId="1" xfId="0" applyFont="1" applyBorder="1" applyAlignment="1">
      <alignment horizontal="justify" vertical="top" wrapText="1"/>
    </xf>
    <xf numFmtId="0" fontId="1" fillId="10" borderId="1" xfId="0" applyFont="1" applyFill="1" applyBorder="1" applyAlignment="1">
      <alignment horizontal="center" vertical="top" wrapText="1"/>
    </xf>
    <xf numFmtId="0" fontId="1" fillId="13" borderId="1" xfId="0" applyFont="1" applyFill="1" applyBorder="1" applyAlignment="1">
      <alignment horizontal="justify" vertical="top" wrapText="1"/>
    </xf>
    <xf numFmtId="0" fontId="12" fillId="0" borderId="1" xfId="0" applyFont="1" applyFill="1" applyBorder="1" applyAlignment="1">
      <alignment vertical="top" wrapText="1"/>
    </xf>
    <xf numFmtId="0" fontId="12" fillId="0" borderId="0" xfId="0" applyFont="1" applyFill="1" applyBorder="1" applyAlignment="1">
      <alignment vertical="top" wrapText="1"/>
    </xf>
    <xf numFmtId="0" fontId="12" fillId="0" borderId="1" xfId="0" applyFont="1" applyFill="1" applyBorder="1" applyAlignment="1">
      <alignment horizontal="left" vertical="top" wrapText="1"/>
    </xf>
    <xf numFmtId="0" fontId="1" fillId="12" borderId="1" xfId="0" applyFont="1" applyFill="1" applyBorder="1" applyAlignment="1">
      <alignment vertical="top" wrapText="1"/>
    </xf>
    <xf numFmtId="0" fontId="1" fillId="0" borderId="0" xfId="0" applyFont="1" applyFill="1" applyAlignment="1">
      <alignment horizontal="left" vertical="top" wrapText="1"/>
    </xf>
    <xf numFmtId="0" fontId="10" fillId="0" borderId="0" xfId="0" applyFont="1" applyBorder="1" applyAlignment="1">
      <alignment vertical="top"/>
    </xf>
    <xf numFmtId="2" fontId="1" fillId="0" borderId="0" xfId="0" applyNumberFormat="1" applyFont="1" applyFill="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1" fillId="0" borderId="1"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0" xfId="0" applyFont="1" applyFill="1" applyAlignment="1">
      <alignment horizontal="center" vertical="top" wrapText="1"/>
    </xf>
    <xf numFmtId="49" fontId="1" fillId="0" borderId="4" xfId="0" applyNumberFormat="1" applyFont="1" applyFill="1" applyBorder="1" applyAlignment="1">
      <alignment horizontal="center" vertical="top" wrapText="1"/>
    </xf>
    <xf numFmtId="0" fontId="1" fillId="4" borderId="11" xfId="0" applyFont="1" applyFill="1" applyBorder="1" applyAlignment="1">
      <alignment horizontal="left" vertical="center" wrapText="1"/>
    </xf>
    <xf numFmtId="0" fontId="1" fillId="4" borderId="1" xfId="0" applyFont="1" applyFill="1" applyBorder="1" applyAlignment="1">
      <alignment wrapText="1"/>
    </xf>
    <xf numFmtId="0" fontId="12" fillId="4" borderId="1" xfId="0" applyFont="1" applyFill="1" applyBorder="1" applyAlignment="1">
      <alignment wrapText="1"/>
    </xf>
    <xf numFmtId="0" fontId="12" fillId="4" borderId="8"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 fillId="4" borderId="11" xfId="0" applyFont="1" applyFill="1" applyBorder="1" applyAlignment="1">
      <alignment wrapText="1"/>
    </xf>
    <xf numFmtId="0" fontId="12" fillId="4" borderId="5"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 fillId="4" borderId="4" xfId="0" applyFont="1" applyFill="1" applyBorder="1" applyAlignment="1">
      <alignment horizontal="left" vertical="center" wrapText="1"/>
    </xf>
    <xf numFmtId="49" fontId="12" fillId="4" borderId="1" xfId="0" applyNumberFormat="1" applyFont="1" applyFill="1" applyBorder="1" applyAlignment="1">
      <alignment horizontal="left" vertical="center" wrapText="1"/>
    </xf>
    <xf numFmtId="49" fontId="1" fillId="4" borderId="1" xfId="0" applyNumberFormat="1" applyFont="1" applyFill="1" applyBorder="1" applyAlignment="1">
      <alignment horizontal="left" vertical="center" wrapText="1"/>
    </xf>
    <xf numFmtId="49" fontId="1" fillId="4" borderId="1" xfId="0" applyNumberFormat="1" applyFont="1" applyFill="1" applyBorder="1" applyAlignment="1">
      <alignment horizontal="left" wrapText="1"/>
    </xf>
    <xf numFmtId="49" fontId="12" fillId="4" borderId="1" xfId="0" applyNumberFormat="1" applyFont="1" applyFill="1" applyBorder="1" applyAlignment="1">
      <alignment horizontal="left" wrapText="1"/>
    </xf>
    <xf numFmtId="49" fontId="1" fillId="4" borderId="1" xfId="0" applyNumberFormat="1" applyFont="1" applyFill="1" applyBorder="1" applyAlignment="1">
      <alignment wrapText="1"/>
    </xf>
    <xf numFmtId="49" fontId="1" fillId="4" borderId="4" xfId="0" applyNumberFormat="1" applyFont="1" applyFill="1" applyBorder="1" applyAlignment="1">
      <alignment horizontal="lef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wrapText="1"/>
    </xf>
    <xf numFmtId="0" fontId="12" fillId="4" borderId="1" xfId="0" applyFont="1" applyFill="1" applyBorder="1" applyAlignment="1">
      <alignment horizontal="left" wrapText="1"/>
    </xf>
    <xf numFmtId="0" fontId="1" fillId="0" borderId="3" xfId="0" applyFont="1" applyFill="1" applyBorder="1" applyAlignment="1">
      <alignment horizontal="center" vertical="top" wrapText="1"/>
    </xf>
    <xf numFmtId="0" fontId="1" fillId="0" borderId="0" xfId="0" applyFont="1" applyFill="1" applyAlignment="1">
      <alignment horizontal="left" vertical="top" wrapText="1"/>
    </xf>
    <xf numFmtId="2" fontId="1" fillId="4" borderId="1"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11" fillId="4"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2" fontId="11" fillId="0" borderId="1" xfId="0" applyNumberFormat="1" applyFont="1" applyFill="1" applyBorder="1" applyAlignment="1">
      <alignment horizontal="center" vertical="top" wrapText="1"/>
    </xf>
    <xf numFmtId="0" fontId="11" fillId="0" borderId="0" xfId="0" applyFont="1" applyFill="1" applyAlignment="1">
      <alignment vertical="top" wrapText="1"/>
    </xf>
    <xf numFmtId="2" fontId="11" fillId="4" borderId="1" xfId="0" applyNumberFormat="1"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8"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1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10"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9" borderId="1" xfId="0" applyFont="1" applyFill="1" applyBorder="1" applyAlignment="1">
      <alignment horizontal="center" vertical="top" wrapText="1"/>
    </xf>
    <xf numFmtId="0" fontId="1" fillId="0" borderId="2" xfId="0" applyFont="1" applyFill="1" applyBorder="1" applyAlignment="1">
      <alignment horizontal="center" vertical="center" wrapText="1"/>
    </xf>
    <xf numFmtId="0" fontId="1" fillId="0" borderId="4" xfId="0" applyFont="1" applyBorder="1" applyAlignment="1">
      <alignment horizontal="center" vertical="top" wrapText="1"/>
    </xf>
    <xf numFmtId="0" fontId="1" fillId="0" borderId="1" xfId="0" applyFont="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1" fillId="0" borderId="4" xfId="0" applyFont="1" applyBorder="1" applyAlignment="1">
      <alignment horizontal="center" vertical="top"/>
    </xf>
    <xf numFmtId="0" fontId="1" fillId="0" borderId="1" xfId="0" applyFont="1" applyBorder="1" applyAlignment="1">
      <alignment horizontal="center" vertical="top" wrapText="1"/>
    </xf>
    <xf numFmtId="0" fontId="1" fillId="0" borderId="0" xfId="0" applyFont="1" applyFill="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0" xfId="0" applyFont="1" applyFill="1" applyAlignment="1">
      <alignment horizontal="center" vertical="top" wrapText="1"/>
    </xf>
    <xf numFmtId="0" fontId="1" fillId="0" borderId="0" xfId="0" applyFont="1" applyFill="1" applyBorder="1" applyAlignment="1">
      <alignment vertical="top" wrapText="1"/>
    </xf>
    <xf numFmtId="0" fontId="1" fillId="0" borderId="1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7" fillId="0" borderId="0" xfId="0" applyFont="1" applyFill="1" applyAlignment="1">
      <alignment horizontal="center" vertical="top" wrapText="1"/>
    </xf>
    <xf numFmtId="0" fontId="1" fillId="0" borderId="14"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0" xfId="0" applyFont="1" applyFill="1" applyBorder="1" applyAlignment="1">
      <alignment vertical="top" wrapText="1"/>
    </xf>
    <xf numFmtId="0" fontId="1" fillId="0" borderId="0" xfId="0" applyFont="1" applyFill="1" applyAlignment="1">
      <alignment horizontal="center" vertical="top" wrapText="1"/>
    </xf>
    <xf numFmtId="0" fontId="4" fillId="0" borderId="1" xfId="0" applyFont="1" applyFill="1" applyBorder="1" applyAlignment="1">
      <alignment horizontal="center" vertical="top" wrapText="1"/>
    </xf>
    <xf numFmtId="0" fontId="1" fillId="0" borderId="0" xfId="0" applyFont="1" applyFill="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textRotation="90" wrapText="1"/>
    </xf>
    <xf numFmtId="0" fontId="4" fillId="0" borderId="1" xfId="0" applyFont="1" applyFill="1" applyBorder="1" applyAlignment="1">
      <alignment vertical="top" wrapText="1"/>
    </xf>
    <xf numFmtId="0" fontId="4" fillId="0" borderId="0" xfId="1" applyFont="1" applyFill="1" applyAlignment="1">
      <alignment horizontal="center" vertical="top" wrapText="1"/>
    </xf>
    <xf numFmtId="0" fontId="12" fillId="0"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4" borderId="4" xfId="0" applyNumberFormat="1" applyFont="1" applyFill="1" applyBorder="1" applyAlignment="1">
      <alignment horizontal="center" vertical="top" wrapText="1"/>
    </xf>
    <xf numFmtId="0" fontId="11" fillId="4" borderId="1" xfId="0" applyNumberFormat="1" applyFont="1" applyFill="1" applyBorder="1" applyAlignment="1">
      <alignment horizontal="center" vertical="top" wrapText="1"/>
    </xf>
    <xf numFmtId="0" fontId="1" fillId="4" borderId="3" xfId="0" applyFont="1" applyFill="1" applyBorder="1" applyAlignment="1">
      <alignment horizontal="center" vertical="top" wrapText="1"/>
    </xf>
    <xf numFmtId="49" fontId="1" fillId="0" borderId="11" xfId="0" applyNumberFormat="1" applyFont="1" applyFill="1" applyBorder="1" applyAlignment="1">
      <alignment vertical="top" wrapText="1"/>
    </xf>
    <xf numFmtId="49" fontId="1" fillId="0" borderId="13" xfId="0" applyNumberFormat="1" applyFont="1" applyFill="1" applyBorder="1" applyAlignment="1">
      <alignment horizontal="center" vertical="top" wrapText="1"/>
    </xf>
    <xf numFmtId="49" fontId="1" fillId="0" borderId="12" xfId="0" applyNumberFormat="1" applyFont="1" applyFill="1" applyBorder="1" applyAlignment="1">
      <alignment vertical="top" wrapText="1"/>
    </xf>
    <xf numFmtId="49" fontId="1" fillId="0" borderId="13" xfId="0" applyNumberFormat="1" applyFont="1" applyFill="1" applyBorder="1" applyAlignment="1">
      <alignment vertical="top" wrapText="1"/>
    </xf>
    <xf numFmtId="49" fontId="11" fillId="0" borderId="1" xfId="0" applyNumberFormat="1" applyFont="1" applyFill="1" applyBorder="1" applyAlignment="1">
      <alignment horizontal="center" vertical="top"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2"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vertical="top" wrapText="1"/>
    </xf>
    <xf numFmtId="0" fontId="1" fillId="0" borderId="2" xfId="0" applyFont="1" applyFill="1" applyBorder="1" applyAlignment="1">
      <alignment horizontal="right" vertical="top" wrapText="1"/>
    </xf>
    <xf numFmtId="0" fontId="1" fillId="0" borderId="4" xfId="0" applyFont="1" applyFill="1" applyBorder="1" applyAlignment="1">
      <alignment horizontal="right" vertical="top" wrapText="1"/>
    </xf>
    <xf numFmtId="0" fontId="1" fillId="0" borderId="1" xfId="1" applyFont="1" applyFill="1" applyBorder="1" applyAlignment="1">
      <alignment horizontal="center" vertical="center" wrapText="1"/>
    </xf>
    <xf numFmtId="0" fontId="1" fillId="0" borderId="0" xfId="1" applyFont="1" applyFill="1" applyAlignment="1">
      <alignment horizontal="center" vertical="center" wrapText="1"/>
    </xf>
    <xf numFmtId="0" fontId="1" fillId="7" borderId="1" xfId="1" applyFont="1" applyFill="1" applyBorder="1" applyAlignment="1"/>
    <xf numFmtId="0" fontId="1" fillId="7" borderId="1" xfId="1" applyFont="1" applyFill="1" applyBorder="1" applyAlignment="1">
      <alignment horizontal="right" vertical="center"/>
    </xf>
    <xf numFmtId="0" fontId="1" fillId="7" borderId="1" xfId="1" applyFont="1" applyFill="1" applyBorder="1" applyAlignment="1">
      <alignment horizontal="center"/>
    </xf>
    <xf numFmtId="0" fontId="1" fillId="3" borderId="1" xfId="1" applyFont="1" applyFill="1" applyBorder="1" applyAlignment="1"/>
    <xf numFmtId="0" fontId="1" fillId="3" borderId="1" xfId="1" applyFont="1" applyFill="1" applyBorder="1" applyAlignment="1">
      <alignment horizontal="right" vertical="center"/>
    </xf>
    <xf numFmtId="0" fontId="1" fillId="3" borderId="1" xfId="1" applyFont="1" applyFill="1" applyBorder="1" applyAlignment="1">
      <alignment horizontal="center"/>
    </xf>
    <xf numFmtId="0" fontId="1" fillId="0" borderId="1" xfId="1" applyNumberFormat="1" applyFont="1" applyFill="1" applyBorder="1" applyAlignment="1"/>
    <xf numFmtId="0" fontId="1" fillId="0" borderId="1" xfId="1" applyFont="1" applyFill="1" applyBorder="1" applyAlignment="1">
      <alignment horizontal="center" vertical="center"/>
    </xf>
    <xf numFmtId="0" fontId="1" fillId="0" borderId="1" xfId="1" applyFont="1" applyFill="1" applyBorder="1" applyAlignment="1"/>
    <xf numFmtId="0" fontId="12" fillId="4" borderId="11" xfId="0" applyFont="1" applyFill="1" applyBorder="1" applyAlignment="1">
      <alignment wrapText="1"/>
    </xf>
    <xf numFmtId="0" fontId="1" fillId="7" borderId="1" xfId="1" applyFont="1" applyFill="1" applyBorder="1" applyAlignment="1">
      <alignment vertical="center"/>
    </xf>
    <xf numFmtId="0" fontId="1" fillId="7" borderId="1" xfId="1" applyFont="1" applyFill="1" applyBorder="1" applyAlignment="1">
      <alignment horizontal="left" vertical="center"/>
    </xf>
    <xf numFmtId="0" fontId="1" fillId="3" borderId="1" xfId="1" applyFont="1" applyFill="1" applyBorder="1" applyAlignment="1">
      <alignment horizontal="left" vertical="center"/>
    </xf>
    <xf numFmtId="49" fontId="12" fillId="4" borderId="1" xfId="0" applyNumberFormat="1" applyFont="1" applyFill="1" applyBorder="1" applyAlignment="1">
      <alignment wrapText="1"/>
    </xf>
    <xf numFmtId="0" fontId="1" fillId="5" borderId="1" xfId="1" applyFont="1" applyFill="1" applyBorder="1" applyAlignment="1">
      <alignment vertical="center"/>
    </xf>
    <xf numFmtId="0" fontId="1" fillId="5" borderId="1" xfId="1" applyFont="1" applyFill="1" applyBorder="1" applyAlignment="1">
      <alignment horizontal="center"/>
    </xf>
    <xf numFmtId="0" fontId="1" fillId="5" borderId="1" xfId="1" applyFont="1" applyFill="1" applyBorder="1" applyAlignment="1"/>
    <xf numFmtId="0" fontId="15" fillId="0" borderId="1" xfId="0" applyFont="1" applyFill="1" applyBorder="1" applyAlignment="1">
      <alignment vertical="top" wrapText="1"/>
    </xf>
    <xf numFmtId="0" fontId="15" fillId="0" borderId="0" xfId="0" applyFont="1" applyAlignment="1">
      <alignment vertical="top" wrapText="1"/>
    </xf>
    <xf numFmtId="0" fontId="15" fillId="0" borderId="1" xfId="0" applyFont="1" applyFill="1" applyBorder="1" applyAlignment="1">
      <alignment horizontal="center" vertical="top" wrapText="1"/>
    </xf>
    <xf numFmtId="0" fontId="15" fillId="0" borderId="1" xfId="0" applyFont="1" applyBorder="1" applyAlignment="1">
      <alignment wrapText="1"/>
    </xf>
    <xf numFmtId="0" fontId="15" fillId="0" borderId="0" xfId="0" applyFont="1" applyAlignment="1">
      <alignment wrapText="1"/>
    </xf>
    <xf numFmtId="0" fontId="4" fillId="0" borderId="1" xfId="0" applyFont="1" applyBorder="1" applyAlignment="1">
      <alignment wrapText="1"/>
    </xf>
    <xf numFmtId="0" fontId="1" fillId="0" borderId="1" xfId="0" applyFont="1" applyBorder="1" applyAlignment="1">
      <alignment wrapText="1"/>
    </xf>
    <xf numFmtId="0" fontId="4" fillId="0" borderId="0" xfId="0" applyFont="1" applyAlignment="1">
      <alignment wrapText="1"/>
    </xf>
    <xf numFmtId="0" fontId="15"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15" fillId="0" borderId="12" xfId="0" applyFont="1" applyFill="1" applyBorder="1" applyAlignment="1">
      <alignment horizontal="center" vertical="top" wrapText="1"/>
    </xf>
    <xf numFmtId="0" fontId="15" fillId="0" borderId="1" xfId="0" applyFont="1" applyFill="1" applyBorder="1" applyAlignment="1">
      <alignment horizontal="right" vertical="top" wrapText="1"/>
    </xf>
    <xf numFmtId="0" fontId="1" fillId="0" borderId="0" xfId="0" applyFont="1" applyAlignment="1">
      <alignment wrapText="1"/>
    </xf>
    <xf numFmtId="9" fontId="15" fillId="0" borderId="1" xfId="0" applyNumberFormat="1" applyFont="1" applyFill="1" applyBorder="1" applyAlignment="1">
      <alignment horizontal="center" vertical="top" wrapText="1"/>
    </xf>
    <xf numFmtId="0" fontId="4"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2" fillId="0" borderId="1" xfId="0"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1" xfId="0" applyNumberFormat="1" applyFont="1" applyFill="1" applyBorder="1" applyAlignment="1">
      <alignment horizontal="center" vertical="top" wrapText="1"/>
    </xf>
    <xf numFmtId="14" fontId="1" fillId="0" borderId="4" xfId="0" applyNumberFormat="1" applyFont="1" applyFill="1" applyBorder="1" applyAlignment="1">
      <alignment horizontal="center" vertical="top" wrapText="1"/>
    </xf>
    <xf numFmtId="0" fontId="4" fillId="0" borderId="0" xfId="0" applyFont="1" applyFill="1" applyAlignment="1">
      <alignment vertical="top"/>
    </xf>
    <xf numFmtId="0" fontId="1" fillId="0" borderId="0" xfId="0" applyFont="1" applyFill="1" applyAlignment="1">
      <alignment vertical="top"/>
    </xf>
    <xf numFmtId="0" fontId="17" fillId="0" borderId="1" xfId="3" applyFont="1" applyBorder="1" applyAlignment="1">
      <alignment horizontal="center" vertical="top" wrapText="1"/>
    </xf>
    <xf numFmtId="0" fontId="1" fillId="0" borderId="1" xfId="0" applyFont="1" applyFill="1" applyBorder="1" applyAlignment="1">
      <alignment horizontal="center" vertical="top"/>
    </xf>
    <xf numFmtId="0" fontId="4" fillId="2" borderId="1" xfId="0" applyFont="1" applyFill="1" applyBorder="1" applyAlignment="1">
      <alignment horizontal="center" vertical="center" wrapText="1"/>
    </xf>
    <xf numFmtId="0" fontId="1" fillId="0" borderId="1" xfId="0" applyFont="1" applyBorder="1" applyAlignment="1">
      <alignment horizontal="center" vertical="top" wrapText="1"/>
    </xf>
    <xf numFmtId="0" fontId="4" fillId="2" borderId="1" xfId="0" applyFont="1" applyFill="1" applyBorder="1" applyAlignment="1">
      <alignment horizontal="center" vertical="top" wrapText="1"/>
    </xf>
    <xf numFmtId="0" fontId="1" fillId="0" borderId="1" xfId="0" applyFont="1" applyBorder="1" applyAlignment="1">
      <alignment horizontal="center" vertical="top"/>
    </xf>
    <xf numFmtId="0" fontId="1" fillId="4" borderId="1" xfId="0" applyFont="1" applyFill="1" applyBorder="1" applyAlignment="1">
      <alignment vertical="top" wrapText="1"/>
    </xf>
    <xf numFmtId="0" fontId="4" fillId="4" borderId="1" xfId="0" applyFont="1" applyFill="1" applyBorder="1" applyAlignment="1">
      <alignment vertical="top" wrapText="1"/>
    </xf>
    <xf numFmtId="0" fontId="16" fillId="0" borderId="1" xfId="3" applyFill="1" applyBorder="1" applyAlignment="1">
      <alignment vertical="top" wrapText="1"/>
    </xf>
    <xf numFmtId="0" fontId="1" fillId="0" borderId="6" xfId="0" applyFont="1" applyBorder="1" applyAlignment="1">
      <alignment horizontal="center" vertical="top" wrapText="1"/>
    </xf>
    <xf numFmtId="0" fontId="1" fillId="4" borderId="1" xfId="0" applyFont="1" applyFill="1" applyBorder="1" applyAlignment="1">
      <alignment horizontal="left" vertical="top" wrapText="1"/>
    </xf>
    <xf numFmtId="9" fontId="1" fillId="0" borderId="1" xfId="0" applyNumberFormat="1" applyFont="1" applyFill="1" applyBorder="1" applyAlignment="1">
      <alignment horizontal="center" vertical="top" wrapText="1"/>
    </xf>
    <xf numFmtId="9" fontId="1" fillId="0" borderId="1" xfId="0" applyNumberFormat="1" applyFont="1" applyBorder="1" applyAlignment="1">
      <alignment horizontal="center" vertical="top"/>
    </xf>
    <xf numFmtId="3" fontId="1" fillId="0" borderId="1" xfId="0" applyNumberFormat="1"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horizontal="center" vertical="top" wrapText="1"/>
    </xf>
    <xf numFmtId="9" fontId="4" fillId="0" borderId="2" xfId="0" applyNumberFormat="1" applyFont="1" applyBorder="1" applyAlignment="1">
      <alignment horizontal="center" vertical="top" wrapText="1"/>
    </xf>
    <xf numFmtId="9" fontId="4" fillId="0" borderId="1" xfId="0" applyNumberFormat="1" applyFont="1" applyBorder="1" applyAlignment="1">
      <alignment horizontal="center" vertical="top" wrapText="1"/>
    </xf>
    <xf numFmtId="9" fontId="1" fillId="0" borderId="3" xfId="0" applyNumberFormat="1" applyFont="1" applyFill="1" applyBorder="1" applyAlignment="1">
      <alignment horizontal="center" vertical="top" wrapText="1"/>
    </xf>
    <xf numFmtId="0" fontId="1" fillId="0" borderId="3" xfId="0" applyFont="1" applyFill="1" applyBorder="1" applyAlignment="1">
      <alignment vertical="top" wrapText="1"/>
    </xf>
    <xf numFmtId="0" fontId="1" fillId="0" borderId="15" xfId="0" applyFont="1" applyFill="1" applyBorder="1" applyAlignment="1">
      <alignment vertical="top" wrapText="1"/>
    </xf>
    <xf numFmtId="0" fontId="1" fillId="0" borderId="15" xfId="0" applyFont="1" applyFill="1" applyBorder="1" applyAlignment="1">
      <alignment horizontal="center" vertical="top" wrapText="1"/>
    </xf>
    <xf numFmtId="9" fontId="1" fillId="0" borderId="1" xfId="0" applyNumberFormat="1" applyFont="1" applyFill="1" applyBorder="1" applyAlignment="1">
      <alignment vertical="top" wrapText="1"/>
    </xf>
    <xf numFmtId="0" fontId="1" fillId="0" borderId="4" xfId="0" applyFont="1" applyBorder="1" applyAlignment="1">
      <alignment vertical="top" wrapText="1"/>
    </xf>
    <xf numFmtId="9" fontId="1" fillId="0" borderId="4" xfId="0" applyNumberFormat="1" applyFont="1" applyFill="1" applyBorder="1" applyAlignment="1">
      <alignment horizontal="center" vertical="top" wrapText="1"/>
    </xf>
    <xf numFmtId="0" fontId="1" fillId="0" borderId="1" xfId="0" applyFont="1" applyBorder="1" applyAlignment="1">
      <alignment horizontal="center" vertical="center"/>
    </xf>
    <xf numFmtId="0" fontId="4" fillId="4"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4" fillId="4" borderId="4" xfId="0" applyFont="1" applyFill="1" applyBorder="1" applyAlignment="1">
      <alignment vertical="top" wrapText="1"/>
    </xf>
    <xf numFmtId="0" fontId="1" fillId="4" borderId="8" xfId="0" applyFont="1" applyFill="1" applyBorder="1" applyAlignment="1">
      <alignment horizontal="center" vertical="top"/>
    </xf>
    <xf numFmtId="0" fontId="18" fillId="4" borderId="4" xfId="0" applyFont="1" applyFill="1" applyBorder="1" applyAlignment="1">
      <alignment horizontal="center" vertical="top" wrapText="1"/>
    </xf>
    <xf numFmtId="0" fontId="4" fillId="4" borderId="4" xfId="0" applyFont="1" applyFill="1" applyBorder="1" applyAlignment="1">
      <alignment horizontal="center" vertical="top" wrapText="1"/>
    </xf>
    <xf numFmtId="0" fontId="1" fillId="4" borderId="1" xfId="0" applyFont="1" applyFill="1" applyBorder="1" applyAlignment="1">
      <alignment horizontal="center" vertical="top"/>
    </xf>
    <xf numFmtId="0" fontId="4" fillId="0" borderId="1" xfId="0" applyFont="1" applyBorder="1" applyAlignment="1">
      <alignment horizontal="center" vertical="top"/>
    </xf>
    <xf numFmtId="0" fontId="4" fillId="4" borderId="1" xfId="0" applyFont="1" applyFill="1" applyBorder="1" applyAlignment="1">
      <alignment horizontal="center" vertical="center" wrapText="1"/>
    </xf>
    <xf numFmtId="0" fontId="1" fillId="4" borderId="4"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top" wrapText="1"/>
    </xf>
    <xf numFmtId="0" fontId="4" fillId="2" borderId="1"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0" applyFont="1" applyBorder="1" applyAlignment="1">
      <alignment horizontal="center" vertical="top" wrapText="1"/>
    </xf>
    <xf numFmtId="0" fontId="4" fillId="2" borderId="1" xfId="0" applyFont="1" applyFill="1" applyBorder="1" applyAlignment="1">
      <alignment horizontal="center" vertical="top" wrapText="1"/>
    </xf>
    <xf numFmtId="0" fontId="1" fillId="0" borderId="2" xfId="0" applyFont="1" applyBorder="1" applyAlignment="1">
      <alignment horizontal="center" vertical="top" wrapText="1"/>
    </xf>
    <xf numFmtId="0" fontId="4" fillId="0" borderId="1" xfId="0" applyFont="1" applyFill="1" applyBorder="1" applyAlignment="1">
      <alignment horizontal="center" vertical="top" wrapText="1"/>
    </xf>
    <xf numFmtId="0" fontId="6" fillId="0" borderId="9" xfId="0" applyFont="1" applyBorder="1"/>
    <xf numFmtId="0" fontId="22" fillId="0" borderId="0" xfId="0" applyFont="1" applyFill="1" applyAlignment="1">
      <alignment horizontal="center" vertical="top" wrapText="1"/>
    </xf>
    <xf numFmtId="0" fontId="6" fillId="0" borderId="0" xfId="0" applyFont="1" applyAlignment="1">
      <alignment horizontal="center" wrapText="1"/>
    </xf>
    <xf numFmtId="0" fontId="6" fillId="0" borderId="0" xfId="0" applyFont="1" applyBorder="1" applyAlignment="1">
      <alignment horizontal="center" vertical="center"/>
    </xf>
    <xf numFmtId="0" fontId="6" fillId="0" borderId="0" xfId="0" applyFont="1" applyBorder="1" applyAlignment="1">
      <alignment horizontal="center" wrapText="1"/>
    </xf>
    <xf numFmtId="0" fontId="6" fillId="0" borderId="0" xfId="0" applyFont="1" applyBorder="1" applyAlignment="1">
      <alignment horizontal="center"/>
    </xf>
    <xf numFmtId="0" fontId="5" fillId="0" borderId="0" xfId="0" applyFont="1" applyBorder="1" applyAlignment="1">
      <alignment horizontal="center" vertical="center"/>
    </xf>
    <xf numFmtId="0" fontId="6" fillId="0" borderId="0" xfId="0" applyFont="1" applyAlignment="1">
      <alignment horizontal="center"/>
    </xf>
    <xf numFmtId="0" fontId="1" fillId="0" borderId="1"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9" borderId="2" xfId="0" applyFont="1" applyFill="1" applyBorder="1" applyAlignment="1">
      <alignment horizontal="center" vertical="top" wrapText="1"/>
    </xf>
    <xf numFmtId="0" fontId="1" fillId="9"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2" fontId="1" fillId="0" borderId="2"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49" fontId="11" fillId="0" borderId="0" xfId="0" applyNumberFormat="1" applyFont="1" applyFill="1" applyAlignment="1">
      <alignment horizontal="center" vertical="top" wrapText="1"/>
    </xf>
    <xf numFmtId="49" fontId="11" fillId="0" borderId="9" xfId="0" applyNumberFormat="1" applyFont="1" applyFill="1" applyBorder="1" applyAlignment="1">
      <alignment horizontal="left" vertical="top" wrapText="1"/>
    </xf>
    <xf numFmtId="0" fontId="1" fillId="11" borderId="1" xfId="0" applyFont="1" applyFill="1" applyBorder="1" applyAlignment="1">
      <alignment horizontal="center" vertical="top" wrapText="1"/>
    </xf>
    <xf numFmtId="0" fontId="1" fillId="12" borderId="11" xfId="0" applyFont="1" applyFill="1" applyBorder="1" applyAlignment="1">
      <alignment horizontal="center" vertical="top" wrapText="1"/>
    </xf>
    <xf numFmtId="0" fontId="1" fillId="12" borderId="13" xfId="0" applyFont="1" applyFill="1" applyBorder="1" applyAlignment="1">
      <alignment horizontal="center" vertical="top" wrapText="1"/>
    </xf>
    <xf numFmtId="0" fontId="1" fillId="12" borderId="12"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12" borderId="1" xfId="0" applyFont="1" applyFill="1" applyBorder="1" applyAlignment="1">
      <alignment horizontal="center" vertical="top" wrapText="1"/>
    </xf>
    <xf numFmtId="0" fontId="1" fillId="8" borderId="2" xfId="0" applyFont="1" applyFill="1" applyBorder="1" applyAlignment="1">
      <alignment horizontal="center" vertical="top" wrapText="1"/>
    </xf>
    <xf numFmtId="0" fontId="1" fillId="8" borderId="3" xfId="0" applyFont="1" applyFill="1" applyBorder="1" applyAlignment="1">
      <alignment horizontal="center" vertical="top" wrapText="1"/>
    </xf>
    <xf numFmtId="0" fontId="1" fillId="8" borderId="4" xfId="0" applyFont="1" applyFill="1" applyBorder="1" applyAlignment="1">
      <alignment horizontal="center" vertical="top" wrapText="1"/>
    </xf>
    <xf numFmtId="0" fontId="1" fillId="1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7" borderId="2" xfId="0" applyFont="1" applyFill="1" applyBorder="1" applyAlignment="1">
      <alignment horizontal="center" vertical="top" wrapText="1"/>
    </xf>
    <xf numFmtId="0" fontId="1" fillId="7" borderId="3" xfId="0" applyFont="1" applyFill="1" applyBorder="1" applyAlignment="1">
      <alignment horizontal="center" vertical="top" wrapText="1"/>
    </xf>
    <xf numFmtId="0" fontId="1" fillId="7" borderId="4" xfId="0" applyFont="1" applyFill="1" applyBorder="1" applyAlignment="1">
      <alignment horizontal="center" vertical="top"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1" fillId="0" borderId="0" xfId="0" applyFont="1" applyFill="1" applyAlignment="1">
      <alignment horizontal="left" vertical="top" wrapText="1"/>
    </xf>
    <xf numFmtId="0" fontId="11" fillId="0" borderId="9" xfId="0" applyFont="1" applyFill="1" applyBorder="1" applyAlignment="1">
      <alignment horizontal="left" vertical="top"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12" borderId="1"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9" borderId="1"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9" fillId="0" borderId="0" xfId="1" applyFont="1" applyFill="1" applyAlignment="1">
      <alignment horizontal="left" vertical="top" wrapText="1"/>
    </xf>
    <xf numFmtId="0" fontId="1" fillId="0" borderId="1"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Fill="1" applyBorder="1" applyAlignment="1">
      <alignment horizontal="center" vertical="center"/>
    </xf>
    <xf numFmtId="0" fontId="1" fillId="3" borderId="11" xfId="1" applyFont="1" applyFill="1" applyBorder="1" applyAlignment="1">
      <alignment horizontal="left"/>
    </xf>
    <xf numFmtId="0" fontId="1" fillId="3" borderId="13" xfId="1" applyFont="1" applyFill="1" applyBorder="1" applyAlignment="1">
      <alignment horizontal="left"/>
    </xf>
    <xf numFmtId="0" fontId="1" fillId="3" borderId="12" xfId="1" applyFont="1" applyFill="1" applyBorder="1" applyAlignment="1">
      <alignment horizontal="left"/>
    </xf>
    <xf numFmtId="0" fontId="11" fillId="5" borderId="13" xfId="1" applyFont="1" applyFill="1" applyBorder="1" applyAlignment="1">
      <alignment horizontal="center"/>
    </xf>
    <xf numFmtId="0" fontId="11" fillId="5" borderId="12" xfId="1" applyFont="1" applyFill="1" applyBorder="1" applyAlignment="1">
      <alignment horizontal="center"/>
    </xf>
    <xf numFmtId="0" fontId="1" fillId="7" borderId="11" xfId="1" applyFont="1" applyFill="1" applyBorder="1" applyAlignment="1">
      <alignment horizontal="left" vertical="center"/>
    </xf>
    <xf numFmtId="0" fontId="1" fillId="7" borderId="13" xfId="1" applyFont="1" applyFill="1" applyBorder="1" applyAlignment="1">
      <alignment horizontal="left" vertical="center"/>
    </xf>
    <xf numFmtId="0" fontId="1" fillId="7" borderId="12" xfId="1" applyFont="1" applyFill="1" applyBorder="1" applyAlignment="1">
      <alignment horizontal="left" vertical="center"/>
    </xf>
    <xf numFmtId="0" fontId="1" fillId="0" borderId="2" xfId="1" applyFont="1" applyFill="1" applyBorder="1" applyAlignment="1">
      <alignment horizontal="center" vertical="top"/>
    </xf>
    <xf numFmtId="0" fontId="1" fillId="0" borderId="3" xfId="1" applyFont="1" applyFill="1" applyBorder="1" applyAlignment="1">
      <alignment horizontal="center" vertical="top"/>
    </xf>
    <xf numFmtId="0" fontId="1" fillId="0" borderId="4" xfId="1" applyFont="1" applyFill="1" applyBorder="1" applyAlignment="1">
      <alignment horizontal="center" vertical="top"/>
    </xf>
    <xf numFmtId="0" fontId="12" fillId="0" borderId="2" xfId="1" applyFont="1" applyFill="1" applyBorder="1" applyAlignment="1">
      <alignment vertical="top" wrapText="1"/>
    </xf>
    <xf numFmtId="0" fontId="12" fillId="0" borderId="3" xfId="1" applyFont="1" applyFill="1" applyBorder="1" applyAlignment="1">
      <alignment vertical="top" wrapText="1"/>
    </xf>
    <xf numFmtId="0" fontId="12" fillId="0" borderId="4" xfId="1" applyFont="1" applyFill="1" applyBorder="1" applyAlignment="1">
      <alignment vertical="top" wrapText="1"/>
    </xf>
    <xf numFmtId="0" fontId="1" fillId="0" borderId="2" xfId="1" applyFont="1" applyFill="1" applyBorder="1" applyAlignment="1">
      <alignment horizontal="center" vertical="top" wrapText="1"/>
    </xf>
    <xf numFmtId="0" fontId="1" fillId="0" borderId="3" xfId="1" applyFont="1" applyFill="1" applyBorder="1" applyAlignment="1">
      <alignment horizontal="center" vertical="top" wrapText="1"/>
    </xf>
    <xf numFmtId="0" fontId="1" fillId="0" borderId="4" xfId="1" applyFont="1" applyFill="1" applyBorder="1" applyAlignment="1">
      <alignment horizontal="center" vertical="top" wrapText="1"/>
    </xf>
    <xf numFmtId="0" fontId="1" fillId="0" borderId="11" xfId="1" applyFont="1" applyFill="1" applyBorder="1" applyAlignment="1">
      <alignment horizontal="center" vertical="top" wrapText="1"/>
    </xf>
    <xf numFmtId="0" fontId="1" fillId="0" borderId="12" xfId="1" applyFont="1" applyFill="1" applyBorder="1" applyAlignment="1">
      <alignment horizontal="center" vertical="top"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9" borderId="2" xfId="0" applyFont="1" applyFill="1" applyBorder="1" applyAlignment="1">
      <alignment horizontal="center" vertical="center" textRotation="90" wrapText="1"/>
    </xf>
    <xf numFmtId="0" fontId="1" fillId="9" borderId="4" xfId="0" applyFont="1" applyFill="1" applyBorder="1" applyAlignment="1">
      <alignment horizontal="center" vertical="center" textRotation="90" wrapText="1"/>
    </xf>
    <xf numFmtId="49" fontId="1" fillId="0"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8" borderId="1" xfId="0" applyFont="1" applyFill="1" applyBorder="1" applyAlignment="1">
      <alignment horizontal="center" vertical="top" wrapText="1"/>
    </xf>
    <xf numFmtId="0" fontId="1" fillId="9"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 fillId="0" borderId="2" xfId="0" applyFont="1" applyFill="1" applyBorder="1" applyAlignment="1">
      <alignment horizontal="center" vertical="top" textRotation="90" wrapText="1"/>
    </xf>
    <xf numFmtId="0" fontId="1" fillId="0" borderId="4" xfId="0" applyFont="1" applyFill="1" applyBorder="1" applyAlignment="1">
      <alignment horizontal="center" vertical="top" textRotation="90" wrapText="1"/>
    </xf>
    <xf numFmtId="0" fontId="11" fillId="0" borderId="0" xfId="0" applyFont="1" applyFill="1" applyBorder="1" applyAlignment="1">
      <alignment horizontal="left" vertical="top" wrapText="1"/>
    </xf>
    <xf numFmtId="0" fontId="1" fillId="0" borderId="14" xfId="0" applyFont="1" applyFill="1" applyBorder="1" applyAlignment="1">
      <alignment horizontal="center" vertical="top" wrapText="1"/>
    </xf>
    <xf numFmtId="0" fontId="1" fillId="11" borderId="4" xfId="0" applyFont="1" applyFill="1" applyBorder="1" applyAlignment="1">
      <alignment horizontal="center" vertical="center" wrapText="1"/>
    </xf>
    <xf numFmtId="0" fontId="1" fillId="12" borderId="1" xfId="0" applyFont="1" applyFill="1" applyBorder="1" applyAlignment="1">
      <alignment vertical="center" textRotation="90" wrapText="1"/>
    </xf>
    <xf numFmtId="0" fontId="1" fillId="0" borderId="5" xfId="0" applyFont="1" applyFill="1" applyBorder="1" applyAlignment="1">
      <alignment horizontal="center" vertical="center" textRotation="90" wrapText="1"/>
    </xf>
    <xf numFmtId="0" fontId="1" fillId="0" borderId="8" xfId="0" applyFont="1" applyFill="1" applyBorder="1" applyAlignment="1">
      <alignment horizontal="center" vertical="center" textRotation="90" wrapText="1"/>
    </xf>
    <xf numFmtId="0" fontId="11" fillId="0" borderId="11"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 fillId="7" borderId="1" xfId="0" applyFont="1" applyFill="1" applyBorder="1" applyAlignment="1">
      <alignment horizontal="center" vertical="top" wrapText="1"/>
    </xf>
    <xf numFmtId="0" fontId="1" fillId="11" borderId="2" xfId="0" applyFont="1" applyFill="1" applyBorder="1" applyAlignment="1">
      <alignment horizontal="center" vertical="top" wrapText="1"/>
    </xf>
    <xf numFmtId="0" fontId="1" fillId="11" borderId="4" xfId="0" applyFont="1" applyFill="1" applyBorder="1" applyAlignment="1">
      <alignment horizontal="center" vertical="top" wrapText="1"/>
    </xf>
    <xf numFmtId="0" fontId="1" fillId="6" borderId="1" xfId="0" applyFont="1" applyFill="1" applyBorder="1" applyAlignment="1">
      <alignment horizontal="center" vertical="top" wrapText="1"/>
    </xf>
    <xf numFmtId="0" fontId="1" fillId="10" borderId="5" xfId="0" applyFont="1" applyFill="1" applyBorder="1" applyAlignment="1">
      <alignment horizontal="center" vertical="top" wrapText="1"/>
    </xf>
    <xf numFmtId="0" fontId="1" fillId="10" borderId="7" xfId="0" applyFont="1" applyFill="1" applyBorder="1" applyAlignment="1">
      <alignment horizontal="center" vertical="top" wrapText="1"/>
    </xf>
    <xf numFmtId="0" fontId="1" fillId="10" borderId="8" xfId="0" applyFont="1" applyFill="1" applyBorder="1" applyAlignment="1">
      <alignment horizontal="center" vertical="top" wrapText="1"/>
    </xf>
    <xf numFmtId="0" fontId="1" fillId="10" borderId="10" xfId="0" applyFont="1" applyFill="1" applyBorder="1" applyAlignment="1">
      <alignment horizontal="center" vertical="top" wrapText="1"/>
    </xf>
    <xf numFmtId="0" fontId="1" fillId="11" borderId="3" xfId="0" applyFont="1" applyFill="1" applyBorder="1" applyAlignment="1">
      <alignment horizontal="center" vertical="top" wrapText="1"/>
    </xf>
    <xf numFmtId="0" fontId="7" fillId="0" borderId="0" xfId="0" applyFont="1" applyFill="1" applyAlignment="1">
      <alignment horizontal="center" vertical="top" wrapText="1"/>
    </xf>
    <xf numFmtId="0" fontId="6" fillId="0" borderId="0" xfId="0" applyFont="1" applyFill="1" applyAlignment="1">
      <alignment horizontal="left" vertical="top" wrapText="1"/>
    </xf>
    <xf numFmtId="0" fontId="11" fillId="0" borderId="0" xfId="0" applyFont="1" applyAlignment="1">
      <alignment horizontal="center" vertical="top"/>
    </xf>
    <xf numFmtId="0" fontId="4" fillId="2" borderId="11" xfId="0" applyFont="1" applyFill="1" applyBorder="1" applyAlignment="1">
      <alignment horizontal="center" vertical="top" wrapText="1"/>
    </xf>
    <xf numFmtId="0" fontId="4" fillId="2" borderId="12" xfId="0" applyFont="1" applyFill="1" applyBorder="1" applyAlignment="1">
      <alignment horizontal="center" vertical="top" wrapText="1"/>
    </xf>
    <xf numFmtId="0" fontId="10" fillId="0" borderId="0" xfId="0" applyFont="1" applyBorder="1" applyAlignment="1">
      <alignment horizontal="left" vertical="top"/>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1" xfId="0" applyFont="1" applyBorder="1" applyAlignment="1">
      <alignment horizontal="center" vertical="top" wrapText="1"/>
    </xf>
    <xf numFmtId="0" fontId="4" fillId="2" borderId="1" xfId="0" applyFont="1" applyFill="1" applyBorder="1" applyAlignment="1">
      <alignment horizontal="center" vertical="top" wrapText="1"/>
    </xf>
    <xf numFmtId="0" fontId="1" fillId="0" borderId="1" xfId="0" applyFont="1" applyBorder="1" applyAlignment="1">
      <alignment horizontal="center" vertical="top"/>
    </xf>
    <xf numFmtId="0" fontId="4" fillId="13" borderId="1" xfId="0" applyFont="1" applyFill="1" applyBorder="1" applyAlignment="1">
      <alignment horizontal="center" vertical="top" wrapText="1"/>
    </xf>
    <xf numFmtId="0" fontId="1" fillId="0" borderId="1" xfId="0" applyFont="1" applyBorder="1" applyAlignment="1">
      <alignment horizontal="center" vertical="center" wrapText="1"/>
    </xf>
    <xf numFmtId="14" fontId="4" fillId="2" borderId="1" xfId="0" applyNumberFormat="1" applyFont="1" applyFill="1" applyBorder="1" applyAlignment="1">
      <alignment horizontal="center" vertical="center" wrapText="1"/>
    </xf>
    <xf numFmtId="0" fontId="10" fillId="0" borderId="0" xfId="0" applyFont="1" applyAlignment="1">
      <alignment horizontal="left" vertical="top"/>
    </xf>
    <xf numFmtId="0" fontId="9" fillId="0" borderId="0" xfId="0" applyFont="1" applyAlignment="1">
      <alignment horizontal="left" vertical="top"/>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4" fillId="2" borderId="13" xfId="0" applyFont="1" applyFill="1" applyBorder="1" applyAlignment="1">
      <alignment horizontal="center" vertical="top" wrapText="1"/>
    </xf>
    <xf numFmtId="0" fontId="4"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1" fillId="0" borderId="5" xfId="0" applyFont="1" applyBorder="1" applyAlignment="1">
      <alignment horizontal="center" vertical="top"/>
    </xf>
    <xf numFmtId="0" fontId="1" fillId="0" borderId="14" xfId="0" applyFont="1" applyBorder="1" applyAlignment="1">
      <alignment horizontal="center" vertical="top"/>
    </xf>
    <xf numFmtId="0" fontId="1" fillId="0" borderId="8" xfId="0" applyFont="1" applyBorder="1" applyAlignment="1">
      <alignment horizontal="center" vertical="top"/>
    </xf>
    <xf numFmtId="0" fontId="10" fillId="2" borderId="9"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4" fillId="13" borderId="2" xfId="0" applyFont="1" applyFill="1" applyBorder="1" applyAlignment="1">
      <alignment horizontal="center" vertical="top" wrapText="1"/>
    </xf>
    <xf numFmtId="0" fontId="4" fillId="13" borderId="4"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0" xfId="0" applyFont="1" applyBorder="1" applyAlignment="1">
      <alignment horizontal="left" vertical="top"/>
    </xf>
    <xf numFmtId="0" fontId="1" fillId="0" borderId="3" xfId="0" applyFont="1" applyBorder="1" applyAlignment="1">
      <alignment horizontal="center" vertical="top" wrapText="1"/>
    </xf>
    <xf numFmtId="0" fontId="11" fillId="0" borderId="0" xfId="0" applyFont="1" applyBorder="1" applyAlignment="1">
      <alignment horizontal="left" vertical="top"/>
    </xf>
    <xf numFmtId="0" fontId="11" fillId="0" borderId="0" xfId="0" applyFont="1" applyAlignment="1">
      <alignment horizontal="left" vertical="top"/>
    </xf>
    <xf numFmtId="0" fontId="22" fillId="0" borderId="0" xfId="0" applyFont="1" applyFill="1" applyAlignment="1">
      <alignment horizontal="center"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11" fillId="0" borderId="0" xfId="0" applyFont="1" applyFill="1" applyAlignment="1">
      <alignment horizontal="center" vertical="top" wrapText="1"/>
    </xf>
    <xf numFmtId="0" fontId="14" fillId="0" borderId="0" xfId="0" applyFont="1" applyFill="1" applyAlignment="1">
      <alignment horizontal="left" vertical="top" wrapText="1"/>
    </xf>
    <xf numFmtId="0" fontId="1" fillId="0" borderId="0" xfId="0" applyFont="1" applyFill="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2" fillId="0" borderId="0" xfId="0" applyFont="1" applyFill="1" applyAlignment="1">
      <alignment horizontal="left" vertical="top"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11" fillId="0" borderId="9" xfId="0" applyFont="1" applyFill="1" applyBorder="1" applyAlignment="1">
      <alignment vertical="top" wrapText="1"/>
    </xf>
    <xf numFmtId="2" fontId="1" fillId="0" borderId="1" xfId="0" applyNumberFormat="1" applyFont="1" applyFill="1" applyBorder="1" applyAlignment="1">
      <alignment horizontal="left" vertical="top" wrapText="1"/>
    </xf>
    <xf numFmtId="0" fontId="4" fillId="0"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1" fillId="0" borderId="0" xfId="0" applyFont="1" applyFill="1" applyBorder="1" applyAlignment="1">
      <alignment vertical="top" wrapText="1"/>
    </xf>
    <xf numFmtId="0" fontId="1" fillId="0" borderId="6" xfId="0" applyFont="1" applyFill="1" applyBorder="1" applyAlignment="1">
      <alignment horizontal="left" vertical="top" wrapText="1"/>
    </xf>
    <xf numFmtId="0" fontId="9" fillId="0" borderId="9" xfId="0" applyFont="1" applyBorder="1" applyAlignment="1">
      <alignment horizontal="left" vertical="top" wrapText="1"/>
    </xf>
  </cellXfs>
  <cellStyles count="4">
    <cellStyle name="Гиперссылка" xfId="3" builtinId="8"/>
    <cellStyle name="Обычный" xfId="0" builtinId="0"/>
    <cellStyle name="Обычный 2" xfId="1"/>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1299765</xdr:colOff>
      <xdr:row>28</xdr:row>
      <xdr:rowOff>30919</xdr:rowOff>
    </xdr:to>
    <xdr:pic>
      <xdr:nvPicPr>
        <xdr:cNvPr id="2" name="Рисунок 1"/>
        <xdr:cNvPicPr>
          <a:picLocks noChangeAspect="1"/>
        </xdr:cNvPicPr>
      </xdr:nvPicPr>
      <xdr:blipFill>
        <a:blip xmlns:r="http://schemas.openxmlformats.org/officeDocument/2006/relationships" r:embed="rId1"/>
        <a:stretch>
          <a:fillRect/>
        </a:stretch>
      </xdr:blipFill>
      <xdr:spPr>
        <a:xfrm rot="16200000">
          <a:off x="1438095" y="-1438095"/>
          <a:ext cx="6291622" cy="9167812"/>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hyperlink" Target="https://e.nlrs.ru/register" TargetMode="External"/><Relationship Id="rId1" Type="http://schemas.openxmlformats.org/officeDocument/2006/relationships/hyperlink" Target="http://rusneb.ru/"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1102;&#1103;&#1090;&#1082;.&#1088;&#1092;/sveden/document"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7"/>
  <sheetViews>
    <sheetView tabSelected="1" view="pageBreakPreview" zoomScale="96" zoomScaleNormal="100" zoomScaleSheetLayoutView="96" workbookViewId="0">
      <selection activeCell="H5" sqref="H5"/>
    </sheetView>
  </sheetViews>
  <sheetFormatPr defaultRowHeight="15" x14ac:dyDescent="0.25"/>
  <cols>
    <col min="14" max="14" width="19.5703125" customWidth="1"/>
  </cols>
  <sheetData>
    <row r="1" spans="1:120" s="16" customFormat="1" ht="15.75" x14ac:dyDescent="0.25">
      <c r="A1" s="286" t="s">
        <v>667</v>
      </c>
      <c r="B1" s="286"/>
      <c r="C1" s="286"/>
      <c r="D1" s="286"/>
      <c r="E1" s="286"/>
      <c r="F1" s="286"/>
      <c r="G1" s="286"/>
      <c r="H1" s="286"/>
      <c r="I1" s="286"/>
      <c r="J1" s="286"/>
      <c r="K1" s="286"/>
      <c r="L1" s="18"/>
      <c r="M1" s="18"/>
    </row>
    <row r="2" spans="1:120" s="16" customFormat="1" ht="35.25" customHeight="1" x14ac:dyDescent="0.25">
      <c r="A2" s="287" t="s">
        <v>2047</v>
      </c>
      <c r="B2" s="288"/>
      <c r="C2" s="288"/>
      <c r="D2" s="288"/>
      <c r="E2" s="288"/>
      <c r="F2" s="288"/>
      <c r="G2" s="288"/>
      <c r="H2" s="288"/>
      <c r="I2" s="288"/>
      <c r="J2" s="288"/>
      <c r="K2" s="288"/>
      <c r="M2" s="19"/>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row>
    <row r="3" spans="1:120" ht="18.75" customHeight="1" x14ac:dyDescent="0.25">
      <c r="A3" s="20"/>
      <c r="B3" s="20"/>
      <c r="C3" s="20"/>
      <c r="D3" s="20"/>
      <c r="E3" s="20"/>
      <c r="F3" s="20"/>
      <c r="G3" s="20"/>
      <c r="H3" s="20"/>
      <c r="I3" s="20"/>
      <c r="J3" s="20"/>
      <c r="L3" t="s">
        <v>668</v>
      </c>
      <c r="M3" s="20"/>
    </row>
    <row r="4" spans="1:120" ht="15.75" x14ac:dyDescent="0.25">
      <c r="A4" s="20"/>
      <c r="B4" s="20"/>
      <c r="C4" s="20"/>
      <c r="D4" s="20"/>
      <c r="E4" s="20"/>
      <c r="F4" s="20"/>
      <c r="G4" s="20"/>
      <c r="H4" s="20"/>
      <c r="I4" s="20"/>
      <c r="J4" s="20"/>
      <c r="L4" s="19"/>
      <c r="M4" s="20"/>
    </row>
    <row r="5" spans="1:120" ht="15.75" x14ac:dyDescent="0.25">
      <c r="A5" s="20"/>
      <c r="B5" s="20"/>
      <c r="C5" s="20"/>
      <c r="D5" s="20"/>
      <c r="E5" s="20"/>
      <c r="F5" s="20"/>
      <c r="G5" s="20"/>
      <c r="H5" s="20"/>
      <c r="I5" s="20"/>
      <c r="J5" s="20"/>
      <c r="L5" s="20" t="s">
        <v>1284</v>
      </c>
      <c r="M5" s="20"/>
    </row>
    <row r="6" spans="1:120" ht="15.75" x14ac:dyDescent="0.25">
      <c r="A6" s="20"/>
      <c r="B6" s="20"/>
      <c r="C6" s="20"/>
      <c r="D6" s="20"/>
      <c r="E6" s="20"/>
      <c r="F6" s="20"/>
      <c r="G6" s="20"/>
      <c r="H6" s="20"/>
      <c r="I6" s="20"/>
      <c r="J6" s="20"/>
      <c r="L6" s="19"/>
      <c r="M6" s="20"/>
    </row>
    <row r="7" spans="1:120" ht="15.75" x14ac:dyDescent="0.25">
      <c r="A7" s="20"/>
      <c r="B7" s="20"/>
      <c r="C7" s="20"/>
      <c r="D7" s="20"/>
      <c r="E7" s="20"/>
      <c r="F7" s="20"/>
      <c r="G7" s="20"/>
      <c r="H7" s="20"/>
      <c r="I7" s="20"/>
      <c r="J7" s="20"/>
      <c r="L7" s="283"/>
      <c r="M7" s="283"/>
      <c r="N7" t="s">
        <v>2048</v>
      </c>
    </row>
    <row r="8" spans="1:120" ht="15.75" x14ac:dyDescent="0.25">
      <c r="A8" s="20"/>
      <c r="B8" s="20"/>
      <c r="C8" s="20"/>
      <c r="D8" s="20"/>
      <c r="E8" s="20"/>
      <c r="F8" s="20"/>
      <c r="G8" s="20"/>
      <c r="H8" s="20"/>
      <c r="I8" s="20"/>
      <c r="J8" s="20"/>
      <c r="K8" s="20"/>
      <c r="L8" s="20"/>
      <c r="M8" s="20"/>
    </row>
    <row r="9" spans="1:120" x14ac:dyDescent="0.25">
      <c r="L9" t="s">
        <v>2049</v>
      </c>
    </row>
    <row r="11" spans="1:120" ht="15.75" x14ac:dyDescent="0.25">
      <c r="A11" s="289" t="s">
        <v>666</v>
      </c>
      <c r="B11" s="289"/>
      <c r="C11" s="289"/>
      <c r="D11" s="289"/>
      <c r="E11" s="289"/>
      <c r="F11" s="289"/>
      <c r="G11" s="289"/>
      <c r="H11" s="289"/>
      <c r="I11" s="289"/>
      <c r="J11" s="289"/>
      <c r="K11" s="289"/>
      <c r="L11" s="289"/>
      <c r="M11" s="289"/>
      <c r="N11" s="289"/>
    </row>
    <row r="12" spans="1:120" ht="15.75" x14ac:dyDescent="0.25">
      <c r="A12" s="290" t="s">
        <v>673</v>
      </c>
      <c r="B12" s="290"/>
      <c r="C12" s="290"/>
      <c r="D12" s="290"/>
      <c r="E12" s="290"/>
      <c r="F12" s="290"/>
      <c r="G12" s="290"/>
      <c r="H12" s="290"/>
      <c r="I12" s="290"/>
      <c r="J12" s="290"/>
      <c r="K12" s="290"/>
      <c r="L12" s="290"/>
      <c r="M12" s="290"/>
      <c r="N12" s="290"/>
    </row>
    <row r="13" spans="1:120" ht="15.75" x14ac:dyDescent="0.25">
      <c r="A13" s="20"/>
      <c r="B13" s="20"/>
      <c r="C13" s="20"/>
      <c r="D13" s="20"/>
      <c r="E13" s="20"/>
      <c r="F13" s="20"/>
      <c r="G13" s="20"/>
      <c r="H13" s="20"/>
      <c r="I13" s="20"/>
      <c r="J13" s="20"/>
      <c r="K13" s="20"/>
      <c r="L13" s="20"/>
      <c r="M13" s="20"/>
    </row>
    <row r="14" spans="1:120" ht="15.75" x14ac:dyDescent="0.25">
      <c r="A14" s="20"/>
      <c r="B14" s="20"/>
      <c r="C14" s="20"/>
      <c r="D14" s="20"/>
      <c r="E14" s="20"/>
      <c r="F14" s="20"/>
      <c r="G14" s="20"/>
      <c r="H14" s="20"/>
      <c r="I14" s="20"/>
      <c r="J14" s="20"/>
      <c r="K14" s="20"/>
      <c r="L14" s="20"/>
      <c r="M14" s="20"/>
    </row>
    <row r="15" spans="1:120" ht="15.75" x14ac:dyDescent="0.25">
      <c r="A15" s="20"/>
      <c r="B15" s="20"/>
      <c r="C15" s="20"/>
      <c r="D15" s="20"/>
      <c r="E15" s="20"/>
      <c r="F15" s="20"/>
      <c r="G15" s="20"/>
      <c r="H15" s="20"/>
      <c r="I15" s="20"/>
      <c r="J15" s="20"/>
      <c r="K15" s="20"/>
      <c r="L15" s="20"/>
      <c r="M15" s="20"/>
    </row>
    <row r="16" spans="1:120" ht="15.75" x14ac:dyDescent="0.25">
      <c r="A16" s="20"/>
      <c r="B16" s="20"/>
      <c r="C16" s="20"/>
      <c r="D16" s="20"/>
      <c r="E16" s="20"/>
      <c r="F16" s="20"/>
      <c r="G16" s="20"/>
      <c r="I16" s="20"/>
      <c r="K16" s="20"/>
      <c r="L16" s="20"/>
      <c r="M16" s="20"/>
    </row>
    <row r="17" spans="1:14" ht="15.75" x14ac:dyDescent="0.25">
      <c r="A17" s="20"/>
      <c r="B17" s="20"/>
      <c r="C17" s="20"/>
      <c r="D17" s="20"/>
      <c r="E17" s="20"/>
      <c r="F17" s="20"/>
      <c r="G17" s="20"/>
      <c r="H17" s="20"/>
      <c r="I17" s="20"/>
      <c r="J17" s="20" t="s">
        <v>669</v>
      </c>
      <c r="K17" s="20"/>
      <c r="L17" s="20"/>
      <c r="M17" s="20"/>
    </row>
    <row r="18" spans="1:14" ht="15.75" x14ac:dyDescent="0.25">
      <c r="A18" s="20"/>
      <c r="B18" s="20"/>
      <c r="C18" s="20"/>
      <c r="D18" s="20"/>
      <c r="E18" s="20"/>
      <c r="F18" s="20"/>
      <c r="G18" s="20"/>
      <c r="J18" s="20"/>
      <c r="K18" s="20"/>
      <c r="L18" s="20"/>
      <c r="M18" s="20"/>
    </row>
    <row r="19" spans="1:14" ht="51" customHeight="1" x14ac:dyDescent="0.25">
      <c r="A19" s="20"/>
      <c r="B19" s="20"/>
      <c r="C19" s="20"/>
      <c r="D19" s="20"/>
      <c r="E19" s="20"/>
      <c r="F19" s="20"/>
      <c r="G19" s="20"/>
      <c r="J19" s="285" t="s">
        <v>2344</v>
      </c>
      <c r="K19" s="285"/>
      <c r="L19" s="285"/>
      <c r="M19" s="285"/>
      <c r="N19" s="285"/>
    </row>
    <row r="20" spans="1:14" ht="15.75" x14ac:dyDescent="0.25">
      <c r="A20" s="20"/>
      <c r="B20" s="20"/>
      <c r="C20" s="20"/>
      <c r="D20" s="20"/>
      <c r="E20" s="20"/>
      <c r="F20" s="20"/>
      <c r="G20" s="20"/>
      <c r="J20" s="20" t="s">
        <v>671</v>
      </c>
      <c r="K20" s="20"/>
      <c r="L20" s="20"/>
      <c r="M20" s="20"/>
    </row>
    <row r="21" spans="1:14" ht="15.75" x14ac:dyDescent="0.25">
      <c r="A21" s="20"/>
      <c r="B21" s="20"/>
      <c r="C21" s="20"/>
      <c r="D21" s="20"/>
      <c r="E21" s="20"/>
      <c r="F21" s="20"/>
      <c r="G21" s="20"/>
      <c r="J21" s="285" t="s">
        <v>2345</v>
      </c>
      <c r="K21" s="285"/>
      <c r="L21" s="285"/>
      <c r="M21" s="285"/>
      <c r="N21" s="285"/>
    </row>
    <row r="22" spans="1:14" ht="15.75" x14ac:dyDescent="0.25">
      <c r="A22" s="20"/>
      <c r="B22" s="20"/>
      <c r="C22" s="20"/>
      <c r="D22" s="20"/>
      <c r="E22" s="20"/>
      <c r="F22" s="20"/>
      <c r="G22" s="20"/>
      <c r="J22" s="20" t="s">
        <v>711</v>
      </c>
      <c r="K22" s="20"/>
      <c r="L22" s="20"/>
      <c r="M22" s="20"/>
    </row>
    <row r="23" spans="1:14" ht="15.75" x14ac:dyDescent="0.25">
      <c r="A23" s="20"/>
      <c r="B23" s="20"/>
      <c r="C23" s="20"/>
      <c r="D23" s="20"/>
      <c r="E23" s="20"/>
      <c r="F23" s="20"/>
      <c r="G23" s="20"/>
      <c r="J23" s="20" t="s">
        <v>670</v>
      </c>
      <c r="K23" s="20"/>
      <c r="L23" s="20"/>
      <c r="M23" s="20"/>
    </row>
    <row r="24" spans="1:14" ht="15.75" x14ac:dyDescent="0.25">
      <c r="A24" s="20"/>
      <c r="B24" s="20"/>
      <c r="C24" s="20"/>
      <c r="D24" s="20"/>
      <c r="E24" s="20"/>
      <c r="F24" s="20"/>
      <c r="G24" s="20"/>
      <c r="J24" s="20" t="s">
        <v>672</v>
      </c>
      <c r="K24" s="20"/>
      <c r="L24" s="20"/>
      <c r="M24" s="20"/>
    </row>
    <row r="25" spans="1:14" ht="15.75" x14ac:dyDescent="0.25">
      <c r="J25" s="20" t="s">
        <v>2050</v>
      </c>
    </row>
    <row r="26" spans="1:14" ht="15.75" x14ac:dyDescent="0.25">
      <c r="K26" s="20"/>
      <c r="L26" s="20"/>
      <c r="M26" s="20"/>
    </row>
    <row r="27" spans="1:14" ht="15.75" x14ac:dyDescent="0.25">
      <c r="J27" s="20" t="s">
        <v>712</v>
      </c>
      <c r="K27" t="s">
        <v>2049</v>
      </c>
    </row>
  </sheetData>
  <mergeCells count="6">
    <mergeCell ref="J21:N21"/>
    <mergeCell ref="A1:K1"/>
    <mergeCell ref="A2:K2"/>
    <mergeCell ref="A11:N11"/>
    <mergeCell ref="A12:N12"/>
    <mergeCell ref="J19:N19"/>
  </mergeCells>
  <pageMargins left="0.7" right="0.7" top="0.75" bottom="0.75" header="0.3" footer="0.3"/>
  <pageSetup paperSize="9" scale="9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0"/>
  <sheetViews>
    <sheetView zoomScale="98" zoomScaleNormal="98" workbookViewId="0">
      <selection activeCell="F31" sqref="F31"/>
    </sheetView>
  </sheetViews>
  <sheetFormatPr defaultColWidth="9.28515625" defaultRowHeight="12.75" x14ac:dyDescent="0.25"/>
  <cols>
    <col min="1" max="1" width="6" style="6" customWidth="1"/>
    <col min="2" max="2" width="9.42578125" style="129" customWidth="1"/>
    <col min="3" max="3" width="14.28515625" style="1" customWidth="1"/>
    <col min="4" max="4" width="6.7109375" style="132" customWidth="1"/>
    <col min="5" max="5" width="7.7109375" style="132" customWidth="1"/>
    <col min="6" max="6" width="21.7109375" style="1" customWidth="1"/>
    <col min="7" max="7" width="8.85546875" style="1" customWidth="1"/>
    <col min="8" max="8" width="9.28515625" style="129" customWidth="1"/>
    <col min="9" max="9" width="8.7109375" style="129" customWidth="1"/>
    <col min="10" max="10" width="9.5703125" style="129" customWidth="1"/>
    <col min="11" max="11" width="11.7109375" style="132" customWidth="1"/>
    <col min="12" max="12" width="11" style="129" customWidth="1"/>
    <col min="13" max="13" width="11.7109375" style="132" customWidth="1"/>
    <col min="14" max="14" width="14.140625" style="129" customWidth="1"/>
    <col min="15" max="15" width="13.7109375" style="129" customWidth="1"/>
    <col min="16" max="16" width="9.5703125" style="129" customWidth="1"/>
    <col min="17" max="17" width="10.140625" style="129" customWidth="1"/>
    <col min="18" max="18" width="7.28515625" style="129" customWidth="1"/>
    <col min="19" max="19" width="8.42578125" style="129" customWidth="1"/>
    <col min="20" max="20" width="8.7109375" style="129" customWidth="1"/>
    <col min="21" max="21" width="9.85546875" style="129" customWidth="1"/>
    <col min="22" max="22" width="7.85546875" style="129" customWidth="1"/>
    <col min="23" max="23" width="6" style="129" customWidth="1"/>
    <col min="24" max="24" width="7.28515625" style="129" customWidth="1"/>
    <col min="25" max="25" width="7.7109375" style="129" customWidth="1"/>
    <col min="26" max="26" width="9.7109375" style="129" customWidth="1"/>
    <col min="27" max="27" width="8.7109375" style="129" customWidth="1"/>
    <col min="28" max="29" width="8.28515625" style="129" customWidth="1"/>
    <col min="30" max="42" width="8.7109375" style="129" customWidth="1"/>
    <col min="43" max="43" width="6.28515625" style="132" customWidth="1"/>
    <col min="44" max="44" width="5.7109375" style="1" customWidth="1"/>
    <col min="45" max="45" width="6.5703125" style="1" customWidth="1"/>
    <col min="46" max="46" width="7" style="1" customWidth="1"/>
    <col min="47" max="47" width="5.28515625" style="1" customWidth="1"/>
    <col min="48" max="48" width="6.28515625" style="1" customWidth="1"/>
    <col min="49" max="50" width="4.7109375" style="1" customWidth="1"/>
    <col min="51" max="52" width="6" style="1" customWidth="1"/>
    <col min="53" max="53" width="7.42578125" style="1" customWidth="1"/>
    <col min="54" max="54" width="7.140625" style="1" customWidth="1"/>
    <col min="55" max="55" width="8.28515625" style="8" customWidth="1"/>
    <col min="56" max="16384" width="9.28515625" style="1"/>
  </cols>
  <sheetData>
    <row r="1" spans="1:27" ht="14.25" customHeight="1" x14ac:dyDescent="0.25">
      <c r="A1" s="301" t="s">
        <v>713</v>
      </c>
      <c r="B1" s="301"/>
      <c r="C1" s="301"/>
      <c r="D1" s="301"/>
      <c r="E1" s="301"/>
      <c r="F1" s="301"/>
      <c r="G1" s="301"/>
      <c r="H1" s="301"/>
      <c r="I1" s="301"/>
    </row>
    <row r="2" spans="1:27" ht="9.75" customHeight="1" x14ac:dyDescent="0.25"/>
    <row r="3" spans="1:27" ht="13.5" customHeight="1" x14ac:dyDescent="0.25">
      <c r="A3" s="302" t="s">
        <v>117</v>
      </c>
      <c r="B3" s="302"/>
      <c r="C3" s="302"/>
      <c r="D3" s="302"/>
      <c r="E3" s="302"/>
      <c r="F3" s="302"/>
      <c r="G3" s="302"/>
      <c r="H3" s="302"/>
      <c r="I3" s="302"/>
      <c r="J3" s="1"/>
      <c r="L3" s="1"/>
      <c r="N3" s="1"/>
      <c r="O3" s="1"/>
      <c r="P3" s="1"/>
      <c r="Q3" s="1"/>
      <c r="R3" s="1"/>
      <c r="S3" s="1"/>
      <c r="T3" s="1"/>
      <c r="U3" s="1"/>
      <c r="V3" s="1"/>
      <c r="W3" s="1"/>
      <c r="X3" s="1"/>
      <c r="Y3" s="1"/>
      <c r="Z3" s="1"/>
      <c r="AA3" s="1"/>
    </row>
    <row r="4" spans="1:27" ht="13.5" customHeight="1" x14ac:dyDescent="0.25">
      <c r="A4" s="383" t="s">
        <v>0</v>
      </c>
      <c r="B4" s="404" t="s">
        <v>100</v>
      </c>
      <c r="C4" s="401" t="s">
        <v>37</v>
      </c>
      <c r="D4" s="385" t="s">
        <v>46</v>
      </c>
      <c r="E4" s="405" t="s">
        <v>34</v>
      </c>
      <c r="F4" s="406"/>
      <c r="G4" s="402" t="s">
        <v>118</v>
      </c>
      <c r="H4" s="292" t="s">
        <v>87</v>
      </c>
      <c r="I4" s="293"/>
      <c r="J4" s="293"/>
      <c r="K4" s="293"/>
      <c r="L4" s="294"/>
      <c r="M4" s="292" t="s">
        <v>92</v>
      </c>
      <c r="N4" s="293"/>
      <c r="O4" s="293"/>
      <c r="P4" s="293"/>
      <c r="Q4" s="294"/>
      <c r="R4" s="292" t="s">
        <v>94</v>
      </c>
      <c r="S4" s="293"/>
      <c r="T4" s="293"/>
      <c r="U4" s="293"/>
      <c r="V4" s="294"/>
      <c r="W4" s="292" t="s">
        <v>93</v>
      </c>
      <c r="X4" s="293"/>
      <c r="Y4" s="293"/>
      <c r="Z4" s="293"/>
      <c r="AA4" s="294"/>
    </row>
    <row r="5" spans="1:27" ht="13.5" customHeight="1" x14ac:dyDescent="0.25">
      <c r="A5" s="383"/>
      <c r="B5" s="404"/>
      <c r="C5" s="401"/>
      <c r="D5" s="385"/>
      <c r="E5" s="407"/>
      <c r="F5" s="408"/>
      <c r="G5" s="409"/>
      <c r="H5" s="297" t="s">
        <v>88</v>
      </c>
      <c r="I5" s="297" t="s">
        <v>89</v>
      </c>
      <c r="J5" s="292" t="s">
        <v>90</v>
      </c>
      <c r="K5" s="294"/>
      <c r="L5" s="297" t="s">
        <v>91</v>
      </c>
      <c r="M5" s="297" t="s">
        <v>88</v>
      </c>
      <c r="N5" s="297" t="s">
        <v>89</v>
      </c>
      <c r="O5" s="292" t="s">
        <v>90</v>
      </c>
      <c r="P5" s="294"/>
      <c r="Q5" s="297" t="s">
        <v>91</v>
      </c>
      <c r="R5" s="297" t="s">
        <v>88</v>
      </c>
      <c r="S5" s="297" t="s">
        <v>89</v>
      </c>
      <c r="T5" s="292" t="s">
        <v>90</v>
      </c>
      <c r="U5" s="294"/>
      <c r="V5" s="297" t="s">
        <v>91</v>
      </c>
      <c r="W5" s="297" t="s">
        <v>88</v>
      </c>
      <c r="X5" s="297" t="s">
        <v>89</v>
      </c>
      <c r="Y5" s="292" t="s">
        <v>90</v>
      </c>
      <c r="Z5" s="294"/>
      <c r="AA5" s="297" t="s">
        <v>91</v>
      </c>
    </row>
    <row r="6" spans="1:27" ht="13.5" customHeight="1" x14ac:dyDescent="0.25">
      <c r="A6" s="383"/>
      <c r="B6" s="404"/>
      <c r="C6" s="401"/>
      <c r="D6" s="385"/>
      <c r="E6" s="116" t="s">
        <v>35</v>
      </c>
      <c r="F6" s="116" t="s">
        <v>36</v>
      </c>
      <c r="G6" s="403"/>
      <c r="H6" s="387"/>
      <c r="I6" s="387"/>
      <c r="J6" s="108" t="s">
        <v>85</v>
      </c>
      <c r="K6" s="108" t="s">
        <v>86</v>
      </c>
      <c r="L6" s="387"/>
      <c r="M6" s="387"/>
      <c r="N6" s="387"/>
      <c r="O6" s="108" t="s">
        <v>85</v>
      </c>
      <c r="P6" s="108" t="s">
        <v>86</v>
      </c>
      <c r="Q6" s="387"/>
      <c r="R6" s="387"/>
      <c r="S6" s="387"/>
      <c r="T6" s="108" t="s">
        <v>85</v>
      </c>
      <c r="U6" s="108" t="s">
        <v>86</v>
      </c>
      <c r="V6" s="387"/>
      <c r="W6" s="387"/>
      <c r="X6" s="387"/>
      <c r="Y6" s="108" t="s">
        <v>85</v>
      </c>
      <c r="Z6" s="108" t="s">
        <v>86</v>
      </c>
      <c r="AA6" s="387"/>
    </row>
    <row r="7" spans="1:27" ht="13.5" customHeight="1" x14ac:dyDescent="0.25">
      <c r="A7" s="3"/>
      <c r="B7" s="131"/>
      <c r="C7" s="131"/>
      <c r="D7" s="131"/>
      <c r="E7" s="131"/>
      <c r="F7" s="2"/>
      <c r="G7" s="2"/>
      <c r="H7" s="131"/>
      <c r="I7" s="131"/>
      <c r="J7" s="131"/>
      <c r="K7" s="108"/>
      <c r="L7" s="131"/>
      <c r="M7" s="108"/>
      <c r="N7" s="131"/>
      <c r="O7" s="131"/>
      <c r="P7" s="131"/>
      <c r="Q7" s="131"/>
      <c r="R7" s="131"/>
      <c r="S7" s="131"/>
      <c r="T7" s="131"/>
      <c r="U7" s="131"/>
      <c r="V7" s="131"/>
      <c r="W7" s="131"/>
      <c r="X7" s="131"/>
      <c r="Y7" s="131"/>
      <c r="Z7" s="131"/>
      <c r="AA7" s="131"/>
    </row>
    <row r="8" spans="1:27" ht="13.5" customHeight="1" x14ac:dyDescent="0.25">
      <c r="A8" s="3"/>
      <c r="B8" s="131"/>
      <c r="C8" s="131"/>
      <c r="D8" s="131"/>
      <c r="E8" s="131"/>
      <c r="F8" s="2"/>
      <c r="G8" s="2"/>
      <c r="H8" s="131"/>
      <c r="I8" s="131"/>
      <c r="J8" s="131"/>
      <c r="K8" s="108"/>
      <c r="L8" s="131"/>
      <c r="M8" s="108"/>
      <c r="N8" s="131"/>
      <c r="O8" s="131"/>
      <c r="P8" s="131"/>
      <c r="Q8" s="131"/>
      <c r="R8" s="131"/>
      <c r="S8" s="131"/>
      <c r="T8" s="131"/>
      <c r="U8" s="131"/>
      <c r="V8" s="131"/>
      <c r="W8" s="131"/>
      <c r="X8" s="131"/>
      <c r="Y8" s="131"/>
      <c r="Z8" s="131"/>
      <c r="AA8" s="131"/>
    </row>
    <row r="9" spans="1:27" ht="13.5" customHeight="1" x14ac:dyDescent="0.25">
      <c r="A9" s="3"/>
      <c r="B9" s="130"/>
      <c r="C9" s="130"/>
      <c r="D9" s="130"/>
      <c r="E9" s="130"/>
      <c r="F9" s="2"/>
      <c r="G9" s="2"/>
      <c r="H9" s="131"/>
      <c r="I9" s="131"/>
      <c r="J9" s="131"/>
      <c r="K9" s="108"/>
      <c r="L9" s="131"/>
      <c r="M9" s="108"/>
      <c r="N9" s="131"/>
      <c r="O9" s="131"/>
      <c r="P9" s="131"/>
      <c r="Q9" s="131"/>
      <c r="R9" s="131"/>
      <c r="S9" s="131"/>
      <c r="T9" s="131"/>
      <c r="U9" s="131"/>
      <c r="V9" s="131"/>
      <c r="W9" s="131"/>
      <c r="X9" s="131"/>
      <c r="Y9" s="131"/>
      <c r="Z9" s="131"/>
      <c r="AA9" s="131"/>
    </row>
    <row r="10" spans="1:27" ht="13.5" customHeight="1" x14ac:dyDescent="0.25">
      <c r="A10" s="3"/>
      <c r="B10" s="130"/>
      <c r="C10" s="130"/>
      <c r="D10" s="130"/>
      <c r="E10" s="130"/>
      <c r="F10" s="2"/>
      <c r="G10" s="2"/>
      <c r="H10" s="131"/>
      <c r="I10" s="131"/>
      <c r="J10" s="131"/>
      <c r="K10" s="108"/>
      <c r="L10" s="131"/>
      <c r="M10" s="108"/>
      <c r="N10" s="131"/>
      <c r="O10" s="131"/>
      <c r="P10" s="131"/>
      <c r="Q10" s="131"/>
      <c r="R10" s="131"/>
      <c r="S10" s="131"/>
      <c r="T10" s="131"/>
      <c r="U10" s="131"/>
      <c r="V10" s="131"/>
      <c r="W10" s="131"/>
      <c r="X10" s="131"/>
      <c r="Y10" s="131"/>
      <c r="Z10" s="131"/>
      <c r="AA10" s="131"/>
    </row>
    <row r="11" spans="1:27" ht="13.5" customHeight="1" x14ac:dyDescent="0.25">
      <c r="A11" s="3"/>
      <c r="B11" s="131"/>
      <c r="C11" s="131"/>
      <c r="D11" s="131"/>
      <c r="E11" s="131"/>
      <c r="F11" s="2"/>
      <c r="G11" s="2"/>
      <c r="H11" s="131"/>
      <c r="I11" s="131"/>
      <c r="J11" s="131"/>
      <c r="K11" s="108"/>
      <c r="L11" s="131"/>
      <c r="M11" s="108"/>
      <c r="N11" s="131"/>
      <c r="O11" s="131"/>
      <c r="P11" s="131"/>
      <c r="Q11" s="131"/>
      <c r="R11" s="131"/>
      <c r="S11" s="131"/>
      <c r="T11" s="131"/>
      <c r="U11" s="131"/>
      <c r="V11" s="131"/>
      <c r="W11" s="131"/>
      <c r="X11" s="131"/>
      <c r="Y11" s="131"/>
      <c r="Z11" s="131"/>
      <c r="AA11" s="131"/>
    </row>
    <row r="12" spans="1:27" ht="13.5" customHeight="1" x14ac:dyDescent="0.25">
      <c r="A12" s="292" t="s">
        <v>98</v>
      </c>
      <c r="B12" s="293"/>
      <c r="C12" s="293"/>
      <c r="D12" s="293"/>
      <c r="E12" s="294"/>
      <c r="F12" s="130"/>
      <c r="G12" s="130"/>
      <c r="H12" s="131"/>
      <c r="I12" s="131"/>
      <c r="J12" s="131"/>
      <c r="K12" s="108"/>
      <c r="L12" s="131"/>
      <c r="M12" s="108"/>
      <c r="N12" s="131"/>
      <c r="O12" s="131"/>
      <c r="P12" s="131"/>
      <c r="Q12" s="131"/>
      <c r="R12" s="131"/>
      <c r="S12" s="131"/>
      <c r="T12" s="131"/>
      <c r="U12" s="131"/>
      <c r="V12" s="131"/>
      <c r="W12" s="131"/>
      <c r="X12" s="131"/>
      <c r="Y12" s="131"/>
      <c r="Z12" s="131"/>
      <c r="AA12" s="131"/>
    </row>
    <row r="13" spans="1:27" ht="13.5" customHeight="1" x14ac:dyDescent="0.25">
      <c r="A13" s="313" t="s">
        <v>101</v>
      </c>
      <c r="B13" s="314"/>
      <c r="C13" s="314"/>
      <c r="D13" s="314"/>
      <c r="E13" s="315"/>
      <c r="F13" s="131" t="s">
        <v>3</v>
      </c>
      <c r="G13" s="131"/>
      <c r="H13" s="131"/>
      <c r="I13" s="131"/>
      <c r="J13" s="131"/>
      <c r="K13" s="108"/>
      <c r="L13" s="131"/>
      <c r="M13" s="108"/>
      <c r="N13" s="131"/>
      <c r="O13" s="131"/>
      <c r="P13" s="131"/>
      <c r="Q13" s="131"/>
      <c r="R13" s="131"/>
      <c r="S13" s="131"/>
      <c r="T13" s="131"/>
      <c r="U13" s="131"/>
      <c r="V13" s="131"/>
      <c r="W13" s="131"/>
      <c r="X13" s="131"/>
      <c r="Y13" s="131"/>
      <c r="Z13" s="131"/>
      <c r="AA13" s="131"/>
    </row>
    <row r="14" spans="1:27" ht="13.5" customHeight="1" x14ac:dyDescent="0.25">
      <c r="A14" s="316"/>
      <c r="B14" s="317"/>
      <c r="C14" s="317"/>
      <c r="D14" s="317"/>
      <c r="E14" s="318"/>
      <c r="F14" s="131" t="s">
        <v>33</v>
      </c>
      <c r="G14" s="131"/>
      <c r="H14" s="131"/>
      <c r="I14" s="131"/>
      <c r="J14" s="131"/>
      <c r="K14" s="108"/>
      <c r="L14" s="131"/>
      <c r="M14" s="108"/>
      <c r="N14" s="131"/>
      <c r="O14" s="131"/>
      <c r="P14" s="131"/>
      <c r="Q14" s="131"/>
      <c r="R14" s="131"/>
      <c r="S14" s="131"/>
      <c r="T14" s="131"/>
      <c r="U14" s="131"/>
      <c r="V14" s="131"/>
      <c r="W14" s="131"/>
      <c r="X14" s="131"/>
      <c r="Y14" s="131"/>
      <c r="Z14" s="131"/>
      <c r="AA14" s="131"/>
    </row>
    <row r="15" spans="1:27" ht="13.5" customHeight="1" x14ac:dyDescent="0.25">
      <c r="A15" s="313" t="s">
        <v>97</v>
      </c>
      <c r="B15" s="314"/>
      <c r="C15" s="314"/>
      <c r="D15" s="314"/>
      <c r="E15" s="315"/>
      <c r="F15" s="131" t="s">
        <v>3</v>
      </c>
      <c r="G15" s="131"/>
      <c r="H15" s="131"/>
      <c r="I15" s="131"/>
      <c r="J15" s="131"/>
      <c r="K15" s="108"/>
      <c r="L15" s="131"/>
      <c r="M15" s="108"/>
      <c r="N15" s="131"/>
      <c r="O15" s="131"/>
      <c r="P15" s="131"/>
      <c r="Q15" s="131"/>
      <c r="R15" s="131"/>
      <c r="S15" s="131"/>
      <c r="T15" s="131"/>
      <c r="U15" s="131"/>
      <c r="V15" s="131"/>
      <c r="W15" s="131"/>
      <c r="X15" s="131"/>
      <c r="Y15" s="131"/>
      <c r="Z15" s="131"/>
      <c r="AA15" s="131"/>
    </row>
    <row r="16" spans="1:27" ht="13.5" customHeight="1" x14ac:dyDescent="0.25">
      <c r="A16" s="316"/>
      <c r="B16" s="317"/>
      <c r="C16" s="317"/>
      <c r="D16" s="317"/>
      <c r="E16" s="318"/>
      <c r="F16" s="131" t="s">
        <v>33</v>
      </c>
      <c r="G16" s="131"/>
      <c r="H16" s="131"/>
      <c r="I16" s="131"/>
      <c r="J16" s="131"/>
      <c r="K16" s="108"/>
      <c r="L16" s="131"/>
      <c r="M16" s="108"/>
      <c r="N16" s="131"/>
      <c r="O16" s="131"/>
      <c r="P16" s="131"/>
      <c r="Q16" s="131"/>
      <c r="R16" s="131"/>
      <c r="S16" s="131"/>
      <c r="T16" s="131"/>
      <c r="U16" s="131"/>
      <c r="V16" s="131"/>
      <c r="W16" s="131"/>
      <c r="X16" s="131"/>
      <c r="Y16" s="131"/>
      <c r="Z16" s="131"/>
      <c r="AA16" s="131"/>
    </row>
    <row r="17" spans="2:55" ht="13.5" customHeight="1" x14ac:dyDescent="0.25"/>
    <row r="18" spans="2:55" ht="13.5" customHeight="1" x14ac:dyDescent="0.25">
      <c r="B18" s="132"/>
      <c r="C18" s="132"/>
      <c r="D18" s="1"/>
      <c r="E18" s="1"/>
      <c r="F18" s="129"/>
      <c r="G18" s="129"/>
      <c r="I18" s="132"/>
      <c r="M18" s="129"/>
      <c r="AO18" s="132"/>
      <c r="AP18" s="1"/>
      <c r="AQ18" s="1"/>
      <c r="BA18" s="8"/>
      <c r="BC18" s="1"/>
    </row>
    <row r="19" spans="2:55" ht="12.75" customHeight="1" x14ac:dyDescent="0.25">
      <c r="B19" s="132"/>
      <c r="C19" s="132"/>
      <c r="D19" s="1"/>
      <c r="E19" s="1"/>
      <c r="F19" s="129"/>
      <c r="G19" s="129"/>
      <c r="I19" s="132"/>
      <c r="M19" s="129"/>
      <c r="AO19" s="132"/>
      <c r="AP19" s="1"/>
      <c r="AQ19" s="1"/>
      <c r="BA19" s="8"/>
      <c r="BC19" s="1"/>
    </row>
    <row r="20" spans="2:55" x14ac:dyDescent="0.25">
      <c r="B20" s="132"/>
      <c r="C20" s="132"/>
      <c r="D20" s="1"/>
      <c r="E20" s="1"/>
      <c r="F20" s="129"/>
      <c r="G20" s="129"/>
      <c r="I20" s="132"/>
      <c r="M20" s="129"/>
      <c r="AO20" s="132"/>
      <c r="AP20" s="1"/>
      <c r="AQ20" s="1"/>
      <c r="BA20" s="8"/>
      <c r="BC20" s="1"/>
    </row>
  </sheetData>
  <mergeCells count="31">
    <mergeCell ref="A13:E14"/>
    <mergeCell ref="A15:E16"/>
    <mergeCell ref="V5:V6"/>
    <mergeCell ref="W5:W6"/>
    <mergeCell ref="X5:X6"/>
    <mergeCell ref="J5:K5"/>
    <mergeCell ref="L5:L6"/>
    <mergeCell ref="M5:M6"/>
    <mergeCell ref="Y5:Z5"/>
    <mergeCell ref="AA5:AA6"/>
    <mergeCell ref="A12:E12"/>
    <mergeCell ref="N5:N6"/>
    <mergeCell ref="O5:P5"/>
    <mergeCell ref="Q5:Q6"/>
    <mergeCell ref="R5:R6"/>
    <mergeCell ref="S5:S6"/>
    <mergeCell ref="T5:U5"/>
    <mergeCell ref="G4:G6"/>
    <mergeCell ref="H4:L4"/>
    <mergeCell ref="M4:Q4"/>
    <mergeCell ref="R4:V4"/>
    <mergeCell ref="W4:AA4"/>
    <mergeCell ref="H5:H6"/>
    <mergeCell ref="I5:I6"/>
    <mergeCell ref="A1:I1"/>
    <mergeCell ref="A3:I3"/>
    <mergeCell ref="A4:A6"/>
    <mergeCell ref="B4:B6"/>
    <mergeCell ref="C4:C6"/>
    <mergeCell ref="D4:D6"/>
    <mergeCell ref="E4:F5"/>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6"/>
  <sheetViews>
    <sheetView zoomScale="98" zoomScaleNormal="98" workbookViewId="0">
      <selection activeCell="F23" sqref="F23"/>
    </sheetView>
  </sheetViews>
  <sheetFormatPr defaultColWidth="9.28515625" defaultRowHeight="12.75" x14ac:dyDescent="0.25"/>
  <cols>
    <col min="1" max="1" width="6" style="6" customWidth="1"/>
    <col min="2" max="2" width="9.42578125" style="129" customWidth="1"/>
    <col min="3" max="3" width="14.28515625" style="1" customWidth="1"/>
    <col min="4" max="4" width="6.7109375" style="132" customWidth="1"/>
    <col min="5" max="5" width="7.7109375" style="132" customWidth="1"/>
    <col min="6" max="6" width="21.7109375" style="1" customWidth="1"/>
    <col min="7" max="7" width="8.85546875" style="1" customWidth="1"/>
    <col min="8" max="8" width="9.28515625" style="129" customWidth="1"/>
    <col min="9" max="9" width="8.7109375" style="129" customWidth="1"/>
    <col min="10" max="10" width="9.5703125" style="129" customWidth="1"/>
    <col min="11" max="11" width="11.7109375" style="132" customWidth="1"/>
    <col min="12" max="12" width="11" style="129" customWidth="1"/>
    <col min="13" max="13" width="11.7109375" style="132" customWidth="1"/>
    <col min="14" max="14" width="14.140625" style="129" customWidth="1"/>
    <col min="15" max="15" width="13.7109375" style="129" customWidth="1"/>
    <col min="16" max="16" width="9.5703125" style="129" customWidth="1"/>
    <col min="17" max="17" width="10.140625" style="129" customWidth="1"/>
    <col min="18" max="18" width="7.28515625" style="129" customWidth="1"/>
    <col min="19" max="19" width="8.42578125" style="129" customWidth="1"/>
    <col min="20" max="20" width="8.7109375" style="129" customWidth="1"/>
    <col min="21" max="21" width="9.85546875" style="129" customWidth="1"/>
    <col min="22" max="22" width="7.85546875" style="129" customWidth="1"/>
    <col min="23" max="23" width="6" style="129" customWidth="1"/>
    <col min="24" max="24" width="7.28515625" style="129" customWidth="1"/>
    <col min="25" max="25" width="7.7109375" style="129" customWidth="1"/>
    <col min="26" max="26" width="9.7109375" style="129" customWidth="1"/>
    <col min="27" max="27" width="8.7109375" style="129" customWidth="1"/>
    <col min="28" max="29" width="8.28515625" style="129" customWidth="1"/>
    <col min="30" max="42" width="8.7109375" style="129" customWidth="1"/>
    <col min="43" max="43" width="6.28515625" style="132" customWidth="1"/>
    <col min="44" max="44" width="5.7109375" style="1" customWidth="1"/>
    <col min="45" max="45" width="6.5703125" style="1" customWidth="1"/>
    <col min="46" max="46" width="7" style="1" customWidth="1"/>
    <col min="47" max="47" width="5.28515625" style="1" customWidth="1"/>
    <col min="48" max="48" width="6.28515625" style="1" customWidth="1"/>
    <col min="49" max="50" width="4.7109375" style="1" customWidth="1"/>
    <col min="51" max="52" width="6" style="1" customWidth="1"/>
    <col min="53" max="53" width="7.42578125" style="1" customWidth="1"/>
    <col min="54" max="54" width="7.140625" style="1" customWidth="1"/>
    <col min="55" max="55" width="8.28515625" style="8" customWidth="1"/>
    <col min="56" max="16384" width="9.28515625" style="1"/>
  </cols>
  <sheetData>
    <row r="1" spans="1:55" ht="14.25" customHeight="1" x14ac:dyDescent="0.25">
      <c r="A1" s="301" t="s">
        <v>2051</v>
      </c>
      <c r="B1" s="301"/>
      <c r="C1" s="301"/>
      <c r="D1" s="301"/>
      <c r="E1" s="301"/>
      <c r="F1" s="301"/>
      <c r="G1" s="301"/>
      <c r="H1" s="301"/>
      <c r="I1" s="301"/>
    </row>
    <row r="2" spans="1:55" ht="9.75" customHeight="1" x14ac:dyDescent="0.25"/>
    <row r="3" spans="1:55" s="132" customFormat="1" ht="13.5" customHeight="1" x14ac:dyDescent="0.25">
      <c r="A3" s="6"/>
      <c r="B3" s="410" t="s">
        <v>634</v>
      </c>
      <c r="C3" s="410"/>
      <c r="F3" s="1"/>
      <c r="G3" s="1"/>
      <c r="H3" s="129"/>
      <c r="I3" s="129"/>
      <c r="J3" s="129"/>
      <c r="L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R3" s="1"/>
      <c r="AS3" s="1"/>
      <c r="AT3" s="1"/>
      <c r="AU3" s="1"/>
      <c r="AV3" s="1"/>
      <c r="AW3" s="1"/>
      <c r="AX3" s="1"/>
      <c r="AY3" s="1"/>
      <c r="AZ3" s="1"/>
      <c r="BA3" s="1"/>
      <c r="BB3" s="1"/>
      <c r="BC3" s="8"/>
    </row>
    <row r="4" spans="1:55" s="132" customFormat="1" ht="13.5" customHeight="1" x14ac:dyDescent="0.25">
      <c r="A4" s="6"/>
      <c r="B4" s="20" t="s">
        <v>2052</v>
      </c>
      <c r="F4" s="1"/>
      <c r="G4" s="1"/>
      <c r="H4" s="129"/>
      <c r="I4" s="129"/>
      <c r="J4" s="129"/>
      <c r="L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R4" s="1"/>
      <c r="AS4" s="1"/>
      <c r="AT4" s="1"/>
      <c r="AU4" s="1"/>
      <c r="AV4" s="1"/>
      <c r="AW4" s="1"/>
      <c r="AX4" s="1"/>
      <c r="AY4" s="1"/>
      <c r="AZ4" s="1"/>
      <c r="BA4" s="1"/>
      <c r="BB4" s="1"/>
      <c r="BC4" s="8"/>
    </row>
    <row r="5" spans="1:55" s="132" customFormat="1" ht="15.75" x14ac:dyDescent="0.25">
      <c r="A5" s="6"/>
      <c r="B5" s="20" t="s">
        <v>2053</v>
      </c>
      <c r="F5" s="1"/>
      <c r="G5" s="1"/>
      <c r="H5" s="129"/>
      <c r="I5" s="129"/>
      <c r="J5" s="129"/>
      <c r="L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R5" s="1"/>
      <c r="AS5" s="1"/>
      <c r="AT5" s="1"/>
      <c r="AU5" s="1"/>
      <c r="AV5" s="1"/>
      <c r="AW5" s="1"/>
      <c r="AX5" s="1"/>
      <c r="AY5" s="1"/>
      <c r="AZ5" s="1"/>
      <c r="BA5" s="1"/>
      <c r="BB5" s="1"/>
      <c r="BC5" s="8"/>
    </row>
    <row r="6" spans="1:55" s="132" customFormat="1" ht="15.75" x14ac:dyDescent="0.25">
      <c r="A6" s="6"/>
      <c r="B6" s="20" t="s">
        <v>2054</v>
      </c>
      <c r="F6" s="1"/>
      <c r="G6" s="1"/>
      <c r="H6" s="129"/>
      <c r="I6" s="129"/>
      <c r="J6" s="129"/>
      <c r="L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R6" s="1"/>
      <c r="AS6" s="1"/>
      <c r="AT6" s="1"/>
      <c r="AU6" s="1"/>
      <c r="AV6" s="1"/>
      <c r="AW6" s="1"/>
      <c r="AX6" s="1"/>
      <c r="AY6" s="1"/>
      <c r="AZ6" s="1"/>
      <c r="BA6" s="1"/>
      <c r="BB6" s="1"/>
      <c r="BC6" s="8"/>
    </row>
    <row r="7" spans="1:55" ht="15.75" x14ac:dyDescent="0.25">
      <c r="C7" s="20" t="s">
        <v>2055</v>
      </c>
    </row>
    <row r="8" spans="1:55" ht="15.75" x14ac:dyDescent="0.25">
      <c r="C8" s="20" t="s">
        <v>2056</v>
      </c>
    </row>
    <row r="9" spans="1:55" ht="15.75" x14ac:dyDescent="0.25">
      <c r="C9" s="20" t="s">
        <v>2057</v>
      </c>
    </row>
    <row r="10" spans="1:55" ht="15.75" x14ac:dyDescent="0.25">
      <c r="B10" s="20" t="s">
        <v>2343</v>
      </c>
    </row>
    <row r="11" spans="1:55" ht="15.75" x14ac:dyDescent="0.25">
      <c r="B11" s="20" t="s">
        <v>2058</v>
      </c>
    </row>
    <row r="12" spans="1:55" ht="15.75" x14ac:dyDescent="0.25">
      <c r="B12" s="20" t="s">
        <v>2062</v>
      </c>
    </row>
    <row r="13" spans="1:55" ht="15.75" x14ac:dyDescent="0.25">
      <c r="B13" s="20" t="s">
        <v>2063</v>
      </c>
    </row>
    <row r="14" spans="1:55" ht="15.75" x14ac:dyDescent="0.25">
      <c r="B14" s="20" t="s">
        <v>2064</v>
      </c>
    </row>
    <row r="15" spans="1:55" ht="15.75" x14ac:dyDescent="0.25">
      <c r="B15" s="20" t="s">
        <v>2065</v>
      </c>
    </row>
    <row r="16" spans="1:55" ht="15.75" x14ac:dyDescent="0.25">
      <c r="B16" s="20" t="s">
        <v>2066</v>
      </c>
    </row>
    <row r="17" spans="2:10" ht="15.75" x14ac:dyDescent="0.25">
      <c r="B17" s="20" t="s">
        <v>2067</v>
      </c>
    </row>
    <row r="18" spans="2:10" ht="15.75" x14ac:dyDescent="0.25">
      <c r="B18" s="20" t="s">
        <v>2068</v>
      </c>
    </row>
    <row r="19" spans="2:10" ht="15.75" x14ac:dyDescent="0.25">
      <c r="B19" s="20" t="s">
        <v>2069</v>
      </c>
    </row>
    <row r="20" spans="2:10" ht="15.75" x14ac:dyDescent="0.25">
      <c r="B20" s="20" t="s">
        <v>2070</v>
      </c>
    </row>
    <row r="21" spans="2:10" ht="15.75" x14ac:dyDescent="0.25">
      <c r="B21" s="20" t="s">
        <v>2071</v>
      </c>
    </row>
    <row r="23" spans="2:10" x14ac:dyDescent="0.25">
      <c r="B23" s="410" t="s">
        <v>635</v>
      </c>
      <c r="C23" s="410"/>
    </row>
    <row r="24" spans="2:10" ht="15.75" x14ac:dyDescent="0.25">
      <c r="B24" s="20" t="s">
        <v>2059</v>
      </c>
    </row>
    <row r="25" spans="2:10" ht="15.75" x14ac:dyDescent="0.25">
      <c r="C25" s="20" t="s">
        <v>2060</v>
      </c>
    </row>
    <row r="26" spans="2:10" ht="15.75" x14ac:dyDescent="0.25">
      <c r="C26" s="20" t="s">
        <v>2061</v>
      </c>
    </row>
    <row r="28" spans="2:10" x14ac:dyDescent="0.25">
      <c r="B28" s="410" t="s">
        <v>636</v>
      </c>
      <c r="C28" s="410"/>
    </row>
    <row r="29" spans="2:10" ht="15.75" customHeight="1" x14ac:dyDescent="0.25">
      <c r="B29" s="411" t="s">
        <v>2072</v>
      </c>
      <c r="C29" s="411"/>
      <c r="D29" s="411"/>
      <c r="E29" s="411"/>
      <c r="F29" s="411"/>
      <c r="G29" s="411"/>
      <c r="H29" s="411"/>
      <c r="I29" s="411"/>
      <c r="J29" s="411"/>
    </row>
    <row r="30" spans="2:10" ht="15.75" x14ac:dyDescent="0.25">
      <c r="C30" s="20" t="s">
        <v>2073</v>
      </c>
    </row>
    <row r="31" spans="2:10" ht="15.75" x14ac:dyDescent="0.25">
      <c r="C31" s="20" t="s">
        <v>2074</v>
      </c>
    </row>
    <row r="32" spans="2:10" ht="15.75" x14ac:dyDescent="0.25">
      <c r="C32" s="20" t="s">
        <v>2075</v>
      </c>
    </row>
    <row r="33" spans="2:3" ht="15.75" x14ac:dyDescent="0.25">
      <c r="C33" s="20" t="s">
        <v>2076</v>
      </c>
    </row>
    <row r="36" spans="2:3" x14ac:dyDescent="0.25">
      <c r="B36" s="1"/>
    </row>
  </sheetData>
  <mergeCells count="5">
    <mergeCell ref="B3:C3"/>
    <mergeCell ref="B23:C23"/>
    <mergeCell ref="B28:C28"/>
    <mergeCell ref="A1:I1"/>
    <mergeCell ref="B29:J29"/>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F15" sqref="F15"/>
    </sheetView>
  </sheetViews>
  <sheetFormatPr defaultColWidth="9.140625" defaultRowHeight="12.75" x14ac:dyDescent="0.25"/>
  <cols>
    <col min="1" max="1" width="4.5703125" style="36" customWidth="1"/>
    <col min="2" max="2" width="31" style="36" customWidth="1"/>
    <col min="3" max="3" width="17" style="36" customWidth="1"/>
    <col min="4" max="4" width="12.5703125" style="36" customWidth="1"/>
    <col min="5" max="5" width="19.7109375" style="36" customWidth="1"/>
    <col min="6" max="6" width="24.7109375" style="36" customWidth="1"/>
    <col min="7" max="7" width="37.5703125" style="36" customWidth="1"/>
    <col min="8" max="16384" width="9.140625" style="36"/>
  </cols>
  <sheetData>
    <row r="1" spans="1:7" x14ac:dyDescent="0.25">
      <c r="A1" s="412" t="s">
        <v>714</v>
      </c>
      <c r="B1" s="412"/>
      <c r="C1" s="412"/>
      <c r="D1" s="412"/>
      <c r="E1" s="412"/>
      <c r="F1" s="412"/>
      <c r="G1" s="412"/>
    </row>
    <row r="3" spans="1:7" x14ac:dyDescent="0.25">
      <c r="A3" s="35" t="s">
        <v>157</v>
      </c>
    </row>
    <row r="4" spans="1:7" x14ac:dyDescent="0.25">
      <c r="A4" s="37" t="s">
        <v>158</v>
      </c>
    </row>
    <row r="5" spans="1:7" ht="106.5" customHeight="1" x14ac:dyDescent="0.25">
      <c r="A5" s="56" t="s">
        <v>0</v>
      </c>
      <c r="B5" s="56" t="s">
        <v>159</v>
      </c>
      <c r="C5" s="56" t="s">
        <v>160</v>
      </c>
      <c r="D5" s="56" t="s">
        <v>161</v>
      </c>
      <c r="E5" s="56" t="s">
        <v>162</v>
      </c>
      <c r="F5" s="56" t="s">
        <v>163</v>
      </c>
      <c r="G5" s="56" t="s">
        <v>164</v>
      </c>
    </row>
    <row r="6" spans="1:7" ht="107.25" customHeight="1" x14ac:dyDescent="0.25">
      <c r="A6" s="209">
        <v>1</v>
      </c>
      <c r="B6" s="58" t="s">
        <v>1467</v>
      </c>
      <c r="C6" s="58" t="s">
        <v>1468</v>
      </c>
      <c r="D6" s="58" t="s">
        <v>1469</v>
      </c>
      <c r="E6" s="58" t="s">
        <v>1470</v>
      </c>
      <c r="F6" s="220" t="s">
        <v>2077</v>
      </c>
      <c r="G6" s="58" t="s">
        <v>1471</v>
      </c>
    </row>
    <row r="7" spans="1:7" x14ac:dyDescent="0.25">
      <c r="A7" s="38"/>
    </row>
  </sheetData>
  <mergeCells count="1">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10" sqref="F10"/>
    </sheetView>
  </sheetViews>
  <sheetFormatPr defaultColWidth="9.140625" defaultRowHeight="12.75" x14ac:dyDescent="0.25"/>
  <cols>
    <col min="1" max="1" width="4.5703125" style="36" customWidth="1"/>
    <col min="2" max="2" width="21.7109375" style="36" customWidth="1"/>
    <col min="3" max="3" width="20.42578125" style="36" customWidth="1"/>
    <col min="4" max="4" width="26" style="36" customWidth="1"/>
    <col min="5" max="5" width="20.7109375" style="36" customWidth="1"/>
    <col min="6" max="6" width="19.7109375" style="36" customWidth="1"/>
    <col min="7" max="7" width="21" style="36" customWidth="1"/>
    <col min="8" max="16384" width="9.140625" style="36"/>
  </cols>
  <sheetData>
    <row r="1" spans="1:7" x14ac:dyDescent="0.25">
      <c r="A1" s="412" t="s">
        <v>714</v>
      </c>
      <c r="B1" s="412"/>
      <c r="C1" s="412"/>
      <c r="D1" s="412"/>
      <c r="E1" s="412"/>
      <c r="F1" s="412"/>
      <c r="G1" s="412"/>
    </row>
    <row r="3" spans="1:7" x14ac:dyDescent="0.25">
      <c r="A3" s="35" t="s">
        <v>157</v>
      </c>
    </row>
    <row r="4" spans="1:7" x14ac:dyDescent="0.25">
      <c r="A4" s="38"/>
    </row>
    <row r="5" spans="1:7" x14ac:dyDescent="0.25">
      <c r="A5" s="36" t="s">
        <v>674</v>
      </c>
    </row>
    <row r="6" spans="1:7" ht="31.15" customHeight="1" x14ac:dyDescent="0.25">
      <c r="A6" s="41"/>
      <c r="B6" s="413" t="s">
        <v>165</v>
      </c>
      <c r="C6" s="414"/>
      <c r="D6" s="413" t="s">
        <v>166</v>
      </c>
      <c r="E6" s="414"/>
      <c r="F6" s="413" t="s">
        <v>167</v>
      </c>
      <c r="G6" s="414"/>
    </row>
    <row r="7" spans="1:7" x14ac:dyDescent="0.25">
      <c r="A7" s="41"/>
      <c r="B7" s="125" t="s">
        <v>168</v>
      </c>
      <c r="C7" s="125" t="s">
        <v>169</v>
      </c>
      <c r="D7" s="125" t="s">
        <v>168</v>
      </c>
      <c r="E7" s="125" t="s">
        <v>169</v>
      </c>
      <c r="F7" s="125" t="s">
        <v>168</v>
      </c>
      <c r="G7" s="125" t="s">
        <v>169</v>
      </c>
    </row>
    <row r="8" spans="1:7" ht="64.5" customHeight="1" x14ac:dyDescent="0.25">
      <c r="A8" s="242">
        <v>1</v>
      </c>
      <c r="B8" s="221" t="s">
        <v>1472</v>
      </c>
      <c r="C8" s="221" t="s">
        <v>1473</v>
      </c>
      <c r="D8" s="221"/>
      <c r="E8" s="221"/>
      <c r="F8" s="221"/>
      <c r="G8" s="221"/>
    </row>
    <row r="9" spans="1:7" ht="39" customHeight="1" x14ac:dyDescent="0.25">
      <c r="A9" s="242">
        <v>2</v>
      </c>
      <c r="B9" s="221"/>
      <c r="C9" s="221"/>
      <c r="D9" s="221" t="s">
        <v>1474</v>
      </c>
      <c r="E9" s="221" t="s">
        <v>1475</v>
      </c>
      <c r="F9" s="221"/>
      <c r="G9" s="221"/>
    </row>
    <row r="10" spans="1:7" ht="38.25" customHeight="1" x14ac:dyDescent="0.25">
      <c r="A10" s="242">
        <v>3</v>
      </c>
      <c r="B10" s="221"/>
      <c r="C10" s="221"/>
      <c r="D10" s="221"/>
      <c r="E10" s="221"/>
      <c r="F10" s="221" t="s">
        <v>1476</v>
      </c>
      <c r="G10" s="221" t="s">
        <v>1468</v>
      </c>
    </row>
    <row r="11" spans="1:7" ht="51" x14ac:dyDescent="0.25">
      <c r="A11" s="242">
        <v>4</v>
      </c>
      <c r="B11" s="221" t="s">
        <v>1477</v>
      </c>
      <c r="C11" s="221" t="s">
        <v>1478</v>
      </c>
      <c r="D11" s="221"/>
      <c r="E11" s="221"/>
      <c r="F11" s="221"/>
      <c r="G11" s="221"/>
    </row>
    <row r="12" spans="1:7" ht="63.75" customHeight="1" x14ac:dyDescent="0.25">
      <c r="A12" s="242">
        <v>5</v>
      </c>
      <c r="B12" s="221"/>
      <c r="C12" s="221"/>
      <c r="D12" s="221" t="s">
        <v>1479</v>
      </c>
      <c r="E12" s="221" t="s">
        <v>1478</v>
      </c>
      <c r="F12" s="221"/>
      <c r="G12" s="221"/>
    </row>
    <row r="13" spans="1:7" ht="39.75" customHeight="1" x14ac:dyDescent="0.25">
      <c r="A13" s="242">
        <v>6</v>
      </c>
      <c r="B13" s="221"/>
      <c r="C13" s="221"/>
      <c r="D13" s="221" t="s">
        <v>1480</v>
      </c>
      <c r="E13" s="221" t="s">
        <v>1478</v>
      </c>
      <c r="F13" s="221"/>
      <c r="G13" s="221"/>
    </row>
    <row r="14" spans="1:7" ht="101.25" customHeight="1" x14ac:dyDescent="0.25">
      <c r="A14" s="242">
        <v>7</v>
      </c>
      <c r="B14" s="222"/>
      <c r="C14" s="222"/>
      <c r="D14" s="220" t="s">
        <v>1481</v>
      </c>
      <c r="E14" s="221" t="s">
        <v>1478</v>
      </c>
      <c r="F14" s="222"/>
      <c r="G14" s="222"/>
    </row>
  </sheetData>
  <mergeCells count="4">
    <mergeCell ref="A1:G1"/>
    <mergeCell ref="B6:C6"/>
    <mergeCell ref="D6:E6"/>
    <mergeCell ref="F6:G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7" workbookViewId="0">
      <selection activeCell="H8" sqref="H8"/>
    </sheetView>
  </sheetViews>
  <sheetFormatPr defaultColWidth="9.140625" defaultRowHeight="12.75" x14ac:dyDescent="0.25"/>
  <cols>
    <col min="1" max="1" width="4.5703125" style="36" customWidth="1"/>
    <col min="2" max="2" width="31.140625" style="36" customWidth="1"/>
    <col min="3" max="3" width="17" style="36" customWidth="1"/>
    <col min="4" max="4" width="14.42578125" style="36" customWidth="1"/>
    <col min="5" max="16384" width="9.140625" style="36"/>
  </cols>
  <sheetData>
    <row r="1" spans="1:7" x14ac:dyDescent="0.25">
      <c r="A1" s="412" t="s">
        <v>714</v>
      </c>
      <c r="B1" s="412"/>
      <c r="C1" s="412"/>
      <c r="D1" s="412"/>
      <c r="E1" s="412"/>
      <c r="F1" s="412"/>
      <c r="G1" s="412"/>
    </row>
    <row r="3" spans="1:7" x14ac:dyDescent="0.25">
      <c r="A3" s="35" t="s">
        <v>157</v>
      </c>
    </row>
    <row r="4" spans="1:7" x14ac:dyDescent="0.25">
      <c r="A4" s="39"/>
    </row>
    <row r="5" spans="1:7" x14ac:dyDescent="0.25">
      <c r="A5" s="415" t="s">
        <v>170</v>
      </c>
      <c r="B5" s="415"/>
      <c r="C5" s="415"/>
      <c r="D5" s="415"/>
      <c r="E5" s="415"/>
    </row>
    <row r="6" spans="1:7" ht="38.25" x14ac:dyDescent="0.25">
      <c r="A6" s="57" t="s">
        <v>0</v>
      </c>
      <c r="B6" s="57" t="s">
        <v>171</v>
      </c>
      <c r="C6" s="57" t="s">
        <v>172</v>
      </c>
      <c r="D6" s="125" t="s">
        <v>173</v>
      </c>
      <c r="E6" s="125" t="s">
        <v>174</v>
      </c>
    </row>
    <row r="7" spans="1:7" ht="114.75" x14ac:dyDescent="0.25">
      <c r="A7" s="219">
        <v>1</v>
      </c>
      <c r="B7" s="204" t="s">
        <v>1482</v>
      </c>
      <c r="C7" s="243">
        <v>9</v>
      </c>
      <c r="D7" s="243" t="s">
        <v>2105</v>
      </c>
      <c r="E7" s="243">
        <v>2</v>
      </c>
    </row>
    <row r="8" spans="1:7" ht="114.75" x14ac:dyDescent="0.25">
      <c r="A8" s="219">
        <v>2</v>
      </c>
      <c r="B8" s="204" t="s">
        <v>1483</v>
      </c>
      <c r="C8" s="243">
        <v>8</v>
      </c>
      <c r="D8" s="243" t="s">
        <v>2093</v>
      </c>
      <c r="E8" s="243">
        <v>2</v>
      </c>
    </row>
    <row r="9" spans="1:7" ht="114.75" x14ac:dyDescent="0.25">
      <c r="A9" s="219">
        <v>3</v>
      </c>
      <c r="B9" s="204" t="s">
        <v>1484</v>
      </c>
      <c r="C9" s="243">
        <v>5</v>
      </c>
      <c r="D9" s="243" t="s">
        <v>2153</v>
      </c>
      <c r="E9" s="243">
        <v>0</v>
      </c>
    </row>
    <row r="10" spans="1:7" ht="114.75" x14ac:dyDescent="0.25">
      <c r="A10" s="219">
        <v>4</v>
      </c>
      <c r="B10" s="204" t="s">
        <v>1485</v>
      </c>
      <c r="C10" s="243">
        <v>7</v>
      </c>
      <c r="D10" s="243" t="s">
        <v>2091</v>
      </c>
      <c r="E10" s="243">
        <v>0</v>
      </c>
    </row>
    <row r="11" spans="1:7" ht="114.75" x14ac:dyDescent="0.25">
      <c r="A11" s="219">
        <v>5</v>
      </c>
      <c r="B11" s="244" t="s">
        <v>1486</v>
      </c>
      <c r="C11" s="243">
        <v>7</v>
      </c>
      <c r="D11" s="243" t="s">
        <v>2096</v>
      </c>
      <c r="E11" s="243">
        <v>7</v>
      </c>
    </row>
    <row r="12" spans="1:7" ht="114.75" x14ac:dyDescent="0.25">
      <c r="A12" s="219">
        <v>6</v>
      </c>
      <c r="B12" s="204" t="s">
        <v>1487</v>
      </c>
      <c r="C12" s="243">
        <v>8</v>
      </c>
      <c r="D12" s="243" t="s">
        <v>2119</v>
      </c>
      <c r="E12" s="243">
        <v>0</v>
      </c>
    </row>
    <row r="13" spans="1:7" ht="114.75" x14ac:dyDescent="0.25">
      <c r="A13" s="219">
        <v>7</v>
      </c>
      <c r="B13" s="244" t="s">
        <v>1488</v>
      </c>
      <c r="C13" s="243">
        <v>9</v>
      </c>
      <c r="D13" s="243" t="s">
        <v>2340</v>
      </c>
      <c r="E13" s="243">
        <v>10</v>
      </c>
    </row>
    <row r="14" spans="1:7" ht="114.75" x14ac:dyDescent="0.25">
      <c r="A14" s="219">
        <v>8</v>
      </c>
      <c r="B14" s="204" t="s">
        <v>1489</v>
      </c>
      <c r="C14" s="243">
        <v>3</v>
      </c>
      <c r="D14" s="243" t="s">
        <v>2341</v>
      </c>
      <c r="E14" s="243">
        <v>13</v>
      </c>
    </row>
  </sheetData>
  <mergeCells count="2">
    <mergeCell ref="A1:G1"/>
    <mergeCell ref="A5:E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13" workbookViewId="0">
      <selection activeCell="E14" sqref="E14"/>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7" width="11" style="36" customWidth="1"/>
    <col min="8" max="8" width="12.5703125" style="36" customWidth="1"/>
    <col min="9" max="10" width="11.140625" style="36" customWidth="1"/>
    <col min="11" max="11" width="10.42578125" style="36" bestFit="1" customWidth="1"/>
    <col min="12" max="16384" width="9.140625" style="36"/>
  </cols>
  <sheetData>
    <row r="1" spans="1:11" x14ac:dyDescent="0.25">
      <c r="A1" s="412" t="s">
        <v>714</v>
      </c>
      <c r="B1" s="412"/>
      <c r="C1" s="412"/>
      <c r="D1" s="412"/>
      <c r="E1" s="412"/>
      <c r="F1" s="412"/>
      <c r="G1" s="412"/>
    </row>
    <row r="3" spans="1:11" x14ac:dyDescent="0.25">
      <c r="A3" s="35" t="s">
        <v>157</v>
      </c>
    </row>
    <row r="4" spans="1:11" x14ac:dyDescent="0.25">
      <c r="A4" s="37"/>
    </row>
    <row r="5" spans="1:11" x14ac:dyDescent="0.25">
      <c r="A5" s="37" t="s">
        <v>175</v>
      </c>
    </row>
    <row r="6" spans="1:11" ht="25.5" x14ac:dyDescent="0.25">
      <c r="A6" s="417" t="s">
        <v>0</v>
      </c>
      <c r="B6" s="417" t="s">
        <v>176</v>
      </c>
      <c r="C6" s="416" t="s">
        <v>177</v>
      </c>
      <c r="D6" s="416" t="s">
        <v>178</v>
      </c>
      <c r="E6" s="416"/>
      <c r="F6" s="416"/>
      <c r="G6" s="416" t="s">
        <v>179</v>
      </c>
      <c r="H6" s="416"/>
      <c r="I6" s="416" t="s">
        <v>180</v>
      </c>
      <c r="J6" s="416"/>
      <c r="K6" s="126" t="s">
        <v>181</v>
      </c>
    </row>
    <row r="7" spans="1:11" ht="25.5" x14ac:dyDescent="0.25">
      <c r="A7" s="418"/>
      <c r="B7" s="418"/>
      <c r="C7" s="416"/>
      <c r="D7" s="126" t="s">
        <v>182</v>
      </c>
      <c r="E7" s="126" t="s">
        <v>183</v>
      </c>
      <c r="F7" s="126" t="s">
        <v>184</v>
      </c>
      <c r="G7" s="126" t="s">
        <v>185</v>
      </c>
      <c r="H7" s="126" t="s">
        <v>186</v>
      </c>
      <c r="I7" s="126" t="s">
        <v>187</v>
      </c>
      <c r="J7" s="126" t="s">
        <v>188</v>
      </c>
      <c r="K7" s="209"/>
    </row>
    <row r="8" spans="1:11" ht="114.75" x14ac:dyDescent="0.25">
      <c r="A8" s="126">
        <v>1</v>
      </c>
      <c r="B8" s="210" t="s">
        <v>2078</v>
      </c>
      <c r="C8" s="272" t="s">
        <v>2085</v>
      </c>
      <c r="D8" s="272" t="s">
        <v>2085</v>
      </c>
      <c r="E8" s="272" t="s">
        <v>2085</v>
      </c>
      <c r="F8" s="272" t="s">
        <v>2085</v>
      </c>
      <c r="G8" s="272" t="s">
        <v>2085</v>
      </c>
      <c r="H8" s="272" t="s">
        <v>2085</v>
      </c>
      <c r="I8" s="272" t="s">
        <v>2085</v>
      </c>
      <c r="J8" s="272" t="s">
        <v>2085</v>
      </c>
      <c r="K8" s="209">
        <v>84114740241</v>
      </c>
    </row>
    <row r="9" spans="1:11" ht="114.75" x14ac:dyDescent="0.25">
      <c r="A9" s="126">
        <v>2</v>
      </c>
      <c r="B9" s="210" t="s">
        <v>2080</v>
      </c>
      <c r="C9" s="272" t="s">
        <v>2085</v>
      </c>
      <c r="D9" s="272" t="s">
        <v>2085</v>
      </c>
      <c r="E9" s="272" t="s">
        <v>2085</v>
      </c>
      <c r="F9" s="272" t="s">
        <v>2085</v>
      </c>
      <c r="G9" s="272" t="s">
        <v>2085</v>
      </c>
      <c r="H9" s="272" t="s">
        <v>2085</v>
      </c>
      <c r="I9" s="272" t="s">
        <v>2085</v>
      </c>
      <c r="J9" s="272" t="s">
        <v>2085</v>
      </c>
      <c r="K9" s="209">
        <v>84114740241</v>
      </c>
    </row>
    <row r="10" spans="1:11" ht="114.75" x14ac:dyDescent="0.25">
      <c r="A10" s="126">
        <v>3</v>
      </c>
      <c r="B10" s="210" t="s">
        <v>2079</v>
      </c>
      <c r="C10" s="272" t="s">
        <v>2085</v>
      </c>
      <c r="D10" s="272" t="s">
        <v>2085</v>
      </c>
      <c r="E10" s="272" t="s">
        <v>2085</v>
      </c>
      <c r="F10" s="272" t="s">
        <v>2085</v>
      </c>
      <c r="G10" s="272" t="s">
        <v>2085</v>
      </c>
      <c r="H10" s="272" t="s">
        <v>2085</v>
      </c>
      <c r="I10" s="272" t="s">
        <v>2085</v>
      </c>
      <c r="J10" s="272" t="s">
        <v>2085</v>
      </c>
      <c r="K10" s="209">
        <v>84114740241</v>
      </c>
    </row>
    <row r="11" spans="1:11" ht="114.75" x14ac:dyDescent="0.25">
      <c r="A11" s="126">
        <v>4</v>
      </c>
      <c r="B11" s="210" t="s">
        <v>2084</v>
      </c>
      <c r="C11" s="272" t="s">
        <v>2085</v>
      </c>
      <c r="D11" s="272" t="s">
        <v>2085</v>
      </c>
      <c r="E11" s="272" t="s">
        <v>2085</v>
      </c>
      <c r="F11" s="272" t="s">
        <v>2085</v>
      </c>
      <c r="G11" s="272" t="s">
        <v>2085</v>
      </c>
      <c r="H11" s="272" t="s">
        <v>2085</v>
      </c>
      <c r="I11" s="272" t="s">
        <v>2085</v>
      </c>
      <c r="J11" s="272" t="s">
        <v>2085</v>
      </c>
      <c r="K11" s="209">
        <v>84114740241</v>
      </c>
    </row>
    <row r="12" spans="1:11" ht="114.75" x14ac:dyDescent="0.25">
      <c r="A12" s="126">
        <v>5</v>
      </c>
      <c r="B12" s="210" t="s">
        <v>2081</v>
      </c>
      <c r="C12" s="272" t="s">
        <v>2085</v>
      </c>
      <c r="D12" s="272" t="s">
        <v>2085</v>
      </c>
      <c r="E12" s="272" t="s">
        <v>2085</v>
      </c>
      <c r="F12" s="272" t="s">
        <v>2085</v>
      </c>
      <c r="G12" s="272" t="s">
        <v>2085</v>
      </c>
      <c r="H12" s="272" t="s">
        <v>2085</v>
      </c>
      <c r="I12" s="272" t="s">
        <v>2085</v>
      </c>
      <c r="J12" s="272" t="s">
        <v>2085</v>
      </c>
      <c r="K12" s="209">
        <v>84114740241</v>
      </c>
    </row>
    <row r="13" spans="1:11" ht="114.75" x14ac:dyDescent="0.25">
      <c r="A13" s="126">
        <v>6</v>
      </c>
      <c r="B13" s="210" t="s">
        <v>2082</v>
      </c>
      <c r="C13" s="272" t="s">
        <v>2085</v>
      </c>
      <c r="D13" s="272" t="s">
        <v>2085</v>
      </c>
      <c r="E13" s="272" t="s">
        <v>2085</v>
      </c>
      <c r="F13" s="272" t="s">
        <v>2085</v>
      </c>
      <c r="G13" s="272" t="s">
        <v>2085</v>
      </c>
      <c r="H13" s="272" t="s">
        <v>2085</v>
      </c>
      <c r="I13" s="272" t="s">
        <v>2085</v>
      </c>
      <c r="J13" s="272" t="s">
        <v>2085</v>
      </c>
      <c r="K13" s="209">
        <v>84114740241</v>
      </c>
    </row>
    <row r="14" spans="1:11" ht="114.75" x14ac:dyDescent="0.25">
      <c r="A14" s="126">
        <v>7</v>
      </c>
      <c r="B14" s="210" t="s">
        <v>2083</v>
      </c>
      <c r="C14" s="272" t="s">
        <v>2085</v>
      </c>
      <c r="D14" s="272" t="s">
        <v>2085</v>
      </c>
      <c r="E14" s="272" t="s">
        <v>2085</v>
      </c>
      <c r="F14" s="272" t="s">
        <v>2085</v>
      </c>
      <c r="G14" s="272" t="s">
        <v>2085</v>
      </c>
      <c r="H14" s="272" t="s">
        <v>2085</v>
      </c>
      <c r="I14" s="272" t="s">
        <v>2085</v>
      </c>
      <c r="J14" s="272" t="s">
        <v>2085</v>
      </c>
      <c r="K14" s="209">
        <v>84114740241</v>
      </c>
    </row>
  </sheetData>
  <mergeCells count="7">
    <mergeCell ref="I6:J6"/>
    <mergeCell ref="A1:G1"/>
    <mergeCell ref="A6:A7"/>
    <mergeCell ref="B6:B7"/>
    <mergeCell ref="C6:C7"/>
    <mergeCell ref="D6:F6"/>
    <mergeCell ref="G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5" workbookViewId="0">
      <selection activeCell="E13" sqref="E13"/>
    </sheetView>
  </sheetViews>
  <sheetFormatPr defaultColWidth="9.140625" defaultRowHeight="12.75" x14ac:dyDescent="0.25"/>
  <cols>
    <col min="1" max="1" width="4.5703125" style="36" customWidth="1"/>
    <col min="2" max="2" width="23.140625" style="36" customWidth="1"/>
    <col min="3" max="3" width="17" style="36" customWidth="1"/>
    <col min="4" max="4" width="12.5703125" style="36" customWidth="1"/>
    <col min="5" max="5" width="9.140625" style="36" customWidth="1"/>
    <col min="6" max="6" width="31.42578125" style="36" customWidth="1"/>
    <col min="7" max="7" width="12" style="36" customWidth="1"/>
    <col min="8" max="16384" width="9.140625" style="36"/>
  </cols>
  <sheetData>
    <row r="1" spans="1:7" x14ac:dyDescent="0.25">
      <c r="A1" s="412" t="s">
        <v>714</v>
      </c>
      <c r="B1" s="412"/>
      <c r="C1" s="412"/>
      <c r="D1" s="412"/>
      <c r="E1" s="412"/>
      <c r="F1" s="412"/>
      <c r="G1" s="412"/>
    </row>
    <row r="3" spans="1:7" x14ac:dyDescent="0.25">
      <c r="A3" s="35" t="s">
        <v>157</v>
      </c>
    </row>
    <row r="4" spans="1:7" x14ac:dyDescent="0.25">
      <c r="A4" s="37"/>
    </row>
    <row r="5" spans="1:7" x14ac:dyDescent="0.25">
      <c r="A5" s="37" t="s">
        <v>189</v>
      </c>
    </row>
    <row r="6" spans="1:7" ht="38.25" x14ac:dyDescent="0.25">
      <c r="A6" s="57" t="s">
        <v>0</v>
      </c>
      <c r="B6" s="57" t="s">
        <v>176</v>
      </c>
      <c r="C6" s="57" t="s">
        <v>190</v>
      </c>
      <c r="D6" s="57" t="s">
        <v>191</v>
      </c>
      <c r="E6" s="57" t="s">
        <v>186</v>
      </c>
      <c r="F6" s="125" t="s">
        <v>168</v>
      </c>
      <c r="G6" s="125" t="s">
        <v>192</v>
      </c>
    </row>
    <row r="7" spans="1:7" ht="63.75" x14ac:dyDescent="0.25">
      <c r="A7" s="219">
        <v>1</v>
      </c>
      <c r="B7" s="221" t="s">
        <v>2086</v>
      </c>
      <c r="C7" s="221" t="s">
        <v>1490</v>
      </c>
      <c r="D7" s="221" t="s">
        <v>1491</v>
      </c>
      <c r="E7" s="221">
        <v>2021</v>
      </c>
      <c r="F7" s="221" t="s">
        <v>1492</v>
      </c>
      <c r="G7" s="221" t="s">
        <v>1307</v>
      </c>
    </row>
    <row r="8" spans="1:7" ht="25.5" customHeight="1" x14ac:dyDescent="0.25">
      <c r="A8" s="219">
        <v>2</v>
      </c>
      <c r="B8" s="221" t="s">
        <v>2087</v>
      </c>
      <c r="C8" s="221" t="s">
        <v>1493</v>
      </c>
      <c r="D8" s="221" t="s">
        <v>1491</v>
      </c>
      <c r="E8" s="221">
        <v>2021</v>
      </c>
      <c r="F8" s="221" t="s">
        <v>1494</v>
      </c>
      <c r="G8" s="221" t="s">
        <v>1495</v>
      </c>
    </row>
    <row r="9" spans="1:7" ht="51" customHeight="1" x14ac:dyDescent="0.25">
      <c r="A9" s="219">
        <v>3</v>
      </c>
      <c r="B9" s="221" t="s">
        <v>2088</v>
      </c>
      <c r="C9" s="221" t="s">
        <v>1493</v>
      </c>
      <c r="D9" s="221" t="s">
        <v>1491</v>
      </c>
      <c r="E9" s="221">
        <v>2021</v>
      </c>
      <c r="F9" s="221" t="s">
        <v>1496</v>
      </c>
      <c r="G9" s="221" t="s">
        <v>1495</v>
      </c>
    </row>
    <row r="10" spans="1:7" ht="63.75" x14ac:dyDescent="0.25">
      <c r="A10" s="219">
        <v>4</v>
      </c>
      <c r="B10" s="221" t="s">
        <v>2089</v>
      </c>
      <c r="C10" s="221" t="s">
        <v>1490</v>
      </c>
      <c r="D10" s="221" t="s">
        <v>1491</v>
      </c>
      <c r="E10" s="221">
        <v>2021</v>
      </c>
      <c r="F10" s="221" t="s">
        <v>1497</v>
      </c>
      <c r="G10" s="221" t="s">
        <v>1495</v>
      </c>
    </row>
    <row r="11" spans="1:7" ht="63.75" x14ac:dyDescent="0.25">
      <c r="A11" s="219">
        <v>5</v>
      </c>
      <c r="B11" s="274" t="s">
        <v>2089</v>
      </c>
      <c r="C11" s="221" t="s">
        <v>1490</v>
      </c>
      <c r="D11" s="221" t="s">
        <v>1498</v>
      </c>
      <c r="E11" s="221">
        <v>2021</v>
      </c>
      <c r="F11" s="221" t="s">
        <v>1499</v>
      </c>
      <c r="G11" s="221" t="s">
        <v>1495</v>
      </c>
    </row>
    <row r="12" spans="1:7" ht="39" customHeight="1" x14ac:dyDescent="0.25">
      <c r="A12" s="219">
        <v>6</v>
      </c>
      <c r="B12" s="274" t="s">
        <v>2089</v>
      </c>
      <c r="C12" s="221" t="s">
        <v>1490</v>
      </c>
      <c r="D12" s="221" t="s">
        <v>1491</v>
      </c>
      <c r="E12" s="221">
        <v>2021</v>
      </c>
      <c r="F12" s="221" t="s">
        <v>1500</v>
      </c>
      <c r="G12" s="221" t="s">
        <v>1495</v>
      </c>
    </row>
    <row r="13" spans="1:7" ht="41.25" customHeight="1" x14ac:dyDescent="0.25">
      <c r="A13" s="219">
        <v>7</v>
      </c>
      <c r="B13" s="274" t="s">
        <v>2089</v>
      </c>
      <c r="C13" s="221" t="s">
        <v>1490</v>
      </c>
      <c r="D13" s="221" t="s">
        <v>1501</v>
      </c>
      <c r="E13" s="221">
        <v>2021</v>
      </c>
      <c r="F13" s="221" t="s">
        <v>1502</v>
      </c>
      <c r="G13" s="221" t="s">
        <v>1495</v>
      </c>
    </row>
    <row r="14" spans="1:7" ht="27" customHeight="1" x14ac:dyDescent="0.25">
      <c r="A14" s="219">
        <v>8</v>
      </c>
      <c r="B14" s="274" t="s">
        <v>2089</v>
      </c>
      <c r="C14" s="221" t="s">
        <v>1490</v>
      </c>
      <c r="D14" s="221" t="s">
        <v>1491</v>
      </c>
      <c r="E14" s="221">
        <v>2021</v>
      </c>
      <c r="F14" s="221" t="s">
        <v>1503</v>
      </c>
      <c r="G14" s="221" t="s">
        <v>1495</v>
      </c>
    </row>
    <row r="15" spans="1:7" ht="52.5" customHeight="1" x14ac:dyDescent="0.25">
      <c r="A15" s="219">
        <v>9</v>
      </c>
      <c r="B15" s="274" t="s">
        <v>2089</v>
      </c>
      <c r="C15" s="221" t="s">
        <v>1490</v>
      </c>
      <c r="D15" s="221" t="s">
        <v>1498</v>
      </c>
      <c r="E15" s="221">
        <v>2021</v>
      </c>
      <c r="F15" s="221" t="s">
        <v>1504</v>
      </c>
      <c r="G15" s="221" t="s">
        <v>1307</v>
      </c>
    </row>
    <row r="16" spans="1:7" ht="52.5" customHeight="1" x14ac:dyDescent="0.25">
      <c r="A16" s="219">
        <v>10</v>
      </c>
      <c r="B16" s="221" t="s">
        <v>2090</v>
      </c>
      <c r="C16" s="221" t="s">
        <v>1490</v>
      </c>
      <c r="D16" s="221" t="s">
        <v>1491</v>
      </c>
      <c r="E16" s="221">
        <v>2021</v>
      </c>
      <c r="F16" s="221" t="s">
        <v>1505</v>
      </c>
      <c r="G16" s="221" t="s">
        <v>1307</v>
      </c>
    </row>
    <row r="17" spans="1:7" ht="54.75" customHeight="1" x14ac:dyDescent="0.25">
      <c r="A17" s="219">
        <v>11</v>
      </c>
      <c r="B17" s="274" t="s">
        <v>2090</v>
      </c>
      <c r="C17" s="221" t="s">
        <v>1490</v>
      </c>
      <c r="D17" s="221" t="s">
        <v>1491</v>
      </c>
      <c r="E17" s="221">
        <v>2021</v>
      </c>
      <c r="F17" s="221" t="s">
        <v>1506</v>
      </c>
      <c r="G17" s="221" t="s">
        <v>1307</v>
      </c>
    </row>
    <row r="18" spans="1:7" ht="63.75" x14ac:dyDescent="0.25">
      <c r="A18" s="219">
        <v>12</v>
      </c>
      <c r="B18" s="221" t="s">
        <v>2091</v>
      </c>
      <c r="C18" s="221" t="s">
        <v>1493</v>
      </c>
      <c r="D18" s="221" t="s">
        <v>1491</v>
      </c>
      <c r="E18" s="221">
        <v>2021</v>
      </c>
      <c r="F18" s="221" t="s">
        <v>1507</v>
      </c>
      <c r="G18" s="221" t="s">
        <v>1495</v>
      </c>
    </row>
    <row r="19" spans="1:7" ht="63.75" x14ac:dyDescent="0.25">
      <c r="A19" s="219">
        <v>13</v>
      </c>
      <c r="B19" s="221" t="s">
        <v>2092</v>
      </c>
      <c r="C19" s="221" t="s">
        <v>1493</v>
      </c>
      <c r="D19" s="221" t="s">
        <v>1508</v>
      </c>
      <c r="E19" s="221">
        <v>2021</v>
      </c>
      <c r="F19" s="221" t="s">
        <v>1509</v>
      </c>
      <c r="G19" s="221" t="s">
        <v>1495</v>
      </c>
    </row>
    <row r="20" spans="1:7" ht="63.75" x14ac:dyDescent="0.25">
      <c r="A20" s="219">
        <v>14</v>
      </c>
      <c r="B20" s="274" t="s">
        <v>2092</v>
      </c>
      <c r="C20" s="221" t="s">
        <v>1490</v>
      </c>
      <c r="D20" s="221" t="s">
        <v>1508</v>
      </c>
      <c r="E20" s="221">
        <v>2021</v>
      </c>
      <c r="F20" s="221" t="s">
        <v>1510</v>
      </c>
      <c r="G20" s="221" t="s">
        <v>1495</v>
      </c>
    </row>
    <row r="21" spans="1:7" ht="63.75" x14ac:dyDescent="0.25">
      <c r="A21" s="219">
        <v>15</v>
      </c>
      <c r="B21" s="221" t="s">
        <v>2093</v>
      </c>
      <c r="C21" s="221" t="s">
        <v>1490</v>
      </c>
      <c r="D21" s="221" t="s">
        <v>1491</v>
      </c>
      <c r="E21" s="221">
        <v>2021</v>
      </c>
      <c r="F21" s="221" t="s">
        <v>1511</v>
      </c>
      <c r="G21" s="221" t="s">
        <v>1495</v>
      </c>
    </row>
    <row r="22" spans="1:7" ht="63.75" x14ac:dyDescent="0.25">
      <c r="A22" s="219">
        <v>16</v>
      </c>
      <c r="B22" s="274" t="s">
        <v>2093</v>
      </c>
      <c r="C22" s="221" t="s">
        <v>1490</v>
      </c>
      <c r="D22" s="221" t="s">
        <v>1491</v>
      </c>
      <c r="E22" s="221">
        <v>2021</v>
      </c>
      <c r="F22" s="221" t="s">
        <v>1512</v>
      </c>
      <c r="G22" s="221" t="s">
        <v>1495</v>
      </c>
    </row>
    <row r="23" spans="1:7" ht="63.75" x14ac:dyDescent="0.25">
      <c r="A23" s="219">
        <v>17</v>
      </c>
      <c r="B23" s="221" t="s">
        <v>2094</v>
      </c>
      <c r="C23" s="221" t="s">
        <v>1490</v>
      </c>
      <c r="D23" s="221" t="s">
        <v>1491</v>
      </c>
      <c r="E23" s="221">
        <v>2021</v>
      </c>
      <c r="F23" s="221" t="s">
        <v>1513</v>
      </c>
      <c r="G23" s="221" t="s">
        <v>1514</v>
      </c>
    </row>
    <row r="24" spans="1:7" ht="63.75" x14ac:dyDescent="0.25">
      <c r="A24" s="219">
        <v>18</v>
      </c>
      <c r="B24" s="221" t="s">
        <v>2095</v>
      </c>
      <c r="C24" s="221" t="s">
        <v>1490</v>
      </c>
      <c r="D24" s="221" t="s">
        <v>1491</v>
      </c>
      <c r="E24" s="221">
        <v>2021</v>
      </c>
      <c r="F24" s="221" t="s">
        <v>1515</v>
      </c>
      <c r="G24" s="221" t="s">
        <v>1495</v>
      </c>
    </row>
    <row r="25" spans="1:7" ht="63.75" x14ac:dyDescent="0.25">
      <c r="A25" s="219">
        <v>19</v>
      </c>
      <c r="B25" s="221" t="s">
        <v>2096</v>
      </c>
      <c r="C25" s="221" t="s">
        <v>1490</v>
      </c>
      <c r="D25" s="221" t="s">
        <v>1491</v>
      </c>
      <c r="E25" s="221">
        <v>2021</v>
      </c>
      <c r="F25" s="221" t="s">
        <v>1516</v>
      </c>
      <c r="G25" s="221" t="s">
        <v>1495</v>
      </c>
    </row>
    <row r="26" spans="1:7" ht="63.75" x14ac:dyDescent="0.25">
      <c r="A26" s="219">
        <v>20</v>
      </c>
      <c r="B26" s="221" t="s">
        <v>2097</v>
      </c>
      <c r="C26" s="221" t="s">
        <v>1490</v>
      </c>
      <c r="D26" s="221" t="s">
        <v>1491</v>
      </c>
      <c r="E26" s="221">
        <v>2021</v>
      </c>
      <c r="F26" s="221" t="s">
        <v>1517</v>
      </c>
      <c r="G26" s="221" t="s">
        <v>1495</v>
      </c>
    </row>
    <row r="27" spans="1:7" ht="63.75" x14ac:dyDescent="0.25">
      <c r="A27" s="219">
        <v>21</v>
      </c>
      <c r="B27" s="221" t="s">
        <v>2098</v>
      </c>
      <c r="C27" s="221" t="s">
        <v>1490</v>
      </c>
      <c r="D27" s="221" t="s">
        <v>1491</v>
      </c>
      <c r="E27" s="221">
        <v>2021</v>
      </c>
      <c r="F27" s="221" t="s">
        <v>1518</v>
      </c>
      <c r="G27" s="221" t="s">
        <v>1307</v>
      </c>
    </row>
    <row r="28" spans="1:7" ht="65.25" customHeight="1" x14ac:dyDescent="0.25">
      <c r="A28" s="219">
        <v>22</v>
      </c>
      <c r="B28" s="221" t="s">
        <v>2099</v>
      </c>
      <c r="C28" s="221" t="s">
        <v>1490</v>
      </c>
      <c r="D28" s="221" t="s">
        <v>1491</v>
      </c>
      <c r="E28" s="221">
        <v>2022</v>
      </c>
      <c r="F28" s="221" t="s">
        <v>1519</v>
      </c>
      <c r="G28" s="221" t="s">
        <v>1514</v>
      </c>
    </row>
    <row r="29" spans="1:7" ht="63.75" customHeight="1" x14ac:dyDescent="0.25">
      <c r="A29" s="219">
        <v>23</v>
      </c>
      <c r="B29" s="221" t="s">
        <v>2087</v>
      </c>
      <c r="C29" s="221" t="s">
        <v>1490</v>
      </c>
      <c r="D29" s="221" t="s">
        <v>1491</v>
      </c>
      <c r="E29" s="221">
        <v>2022</v>
      </c>
      <c r="F29" s="221" t="s">
        <v>1520</v>
      </c>
      <c r="G29" s="221" t="s">
        <v>1514</v>
      </c>
    </row>
    <row r="30" spans="1:7" ht="63.75" x14ac:dyDescent="0.25">
      <c r="A30" s="219">
        <v>24</v>
      </c>
      <c r="B30" s="274" t="s">
        <v>2087</v>
      </c>
      <c r="C30" s="221" t="s">
        <v>1490</v>
      </c>
      <c r="D30" s="221" t="s">
        <v>1491</v>
      </c>
      <c r="E30" s="221">
        <v>2022</v>
      </c>
      <c r="F30" s="221" t="s">
        <v>1521</v>
      </c>
      <c r="G30" s="221" t="s">
        <v>1495</v>
      </c>
    </row>
    <row r="31" spans="1:7" ht="90.75" customHeight="1" x14ac:dyDescent="0.25">
      <c r="A31" s="219">
        <v>25</v>
      </c>
      <c r="B31" s="221" t="s">
        <v>2088</v>
      </c>
      <c r="C31" s="221" t="s">
        <v>1490</v>
      </c>
      <c r="D31" s="221" t="s">
        <v>1491</v>
      </c>
      <c r="E31" s="221">
        <v>2022</v>
      </c>
      <c r="F31" s="221" t="s">
        <v>1522</v>
      </c>
      <c r="G31" s="221" t="s">
        <v>1514</v>
      </c>
    </row>
    <row r="32" spans="1:7" ht="63" customHeight="1" x14ac:dyDescent="0.25">
      <c r="A32" s="219">
        <v>26</v>
      </c>
      <c r="B32" s="274" t="s">
        <v>2088</v>
      </c>
      <c r="C32" s="221" t="s">
        <v>1490</v>
      </c>
      <c r="D32" s="221" t="s">
        <v>1491</v>
      </c>
      <c r="E32" s="221">
        <v>2022</v>
      </c>
      <c r="F32" s="221" t="s">
        <v>1523</v>
      </c>
      <c r="G32" s="221" t="s">
        <v>1495</v>
      </c>
    </row>
    <row r="33" spans="1:7" ht="63.75" x14ac:dyDescent="0.25">
      <c r="A33" s="219">
        <v>27</v>
      </c>
      <c r="B33" s="221" t="s">
        <v>2100</v>
      </c>
      <c r="C33" s="221" t="s">
        <v>1490</v>
      </c>
      <c r="D33" s="221" t="s">
        <v>1491</v>
      </c>
      <c r="E33" s="221">
        <v>2022</v>
      </c>
      <c r="F33" s="221" t="s">
        <v>1524</v>
      </c>
      <c r="G33" s="221" t="s">
        <v>1495</v>
      </c>
    </row>
    <row r="34" spans="1:7" ht="63.75" x14ac:dyDescent="0.25">
      <c r="A34" s="219">
        <v>28</v>
      </c>
      <c r="B34" s="221" t="s">
        <v>2101</v>
      </c>
      <c r="C34" s="221" t="s">
        <v>1490</v>
      </c>
      <c r="D34" s="221" t="s">
        <v>1491</v>
      </c>
      <c r="E34" s="221">
        <v>2022</v>
      </c>
      <c r="F34" s="221" t="s">
        <v>1525</v>
      </c>
      <c r="G34" s="221" t="s">
        <v>1495</v>
      </c>
    </row>
    <row r="35" spans="1:7" ht="63.75" x14ac:dyDescent="0.25">
      <c r="A35" s="219">
        <v>29</v>
      </c>
      <c r="B35" s="221" t="s">
        <v>2089</v>
      </c>
      <c r="C35" s="221" t="s">
        <v>1490</v>
      </c>
      <c r="D35" s="221" t="s">
        <v>1491</v>
      </c>
      <c r="E35" s="221">
        <v>2022</v>
      </c>
      <c r="F35" s="221" t="s">
        <v>1526</v>
      </c>
      <c r="G35" s="221" t="s">
        <v>1495</v>
      </c>
    </row>
    <row r="36" spans="1:7" ht="63.75" x14ac:dyDescent="0.25">
      <c r="A36" s="219">
        <v>30</v>
      </c>
      <c r="B36" s="274" t="s">
        <v>2089</v>
      </c>
      <c r="C36" s="221" t="s">
        <v>1490</v>
      </c>
      <c r="D36" s="221" t="s">
        <v>1491</v>
      </c>
      <c r="E36" s="221">
        <v>2022</v>
      </c>
      <c r="F36" s="221" t="s">
        <v>1527</v>
      </c>
      <c r="G36" s="221" t="s">
        <v>1495</v>
      </c>
    </row>
    <row r="37" spans="1:7" ht="63.75" x14ac:dyDescent="0.25">
      <c r="A37" s="219">
        <v>31</v>
      </c>
      <c r="B37" s="274" t="s">
        <v>2089</v>
      </c>
      <c r="C37" s="221" t="s">
        <v>1490</v>
      </c>
      <c r="D37" s="221" t="s">
        <v>1491</v>
      </c>
      <c r="E37" s="221">
        <v>2022</v>
      </c>
      <c r="F37" s="221" t="s">
        <v>1528</v>
      </c>
      <c r="G37" s="221" t="s">
        <v>1495</v>
      </c>
    </row>
    <row r="38" spans="1:7" ht="66.75" customHeight="1" x14ac:dyDescent="0.25">
      <c r="A38" s="219">
        <v>32</v>
      </c>
      <c r="B38" s="274" t="s">
        <v>2089</v>
      </c>
      <c r="C38" s="221" t="s">
        <v>1490</v>
      </c>
      <c r="D38" s="221" t="s">
        <v>1491</v>
      </c>
      <c r="E38" s="221">
        <v>2022</v>
      </c>
      <c r="F38" s="221" t="s">
        <v>1529</v>
      </c>
      <c r="G38" s="221" t="s">
        <v>1495</v>
      </c>
    </row>
    <row r="39" spans="1:7" ht="38.25" customHeight="1" x14ac:dyDescent="0.25">
      <c r="A39" s="219">
        <v>33</v>
      </c>
      <c r="B39" s="274" t="s">
        <v>2089</v>
      </c>
      <c r="C39" s="221" t="s">
        <v>1490</v>
      </c>
      <c r="D39" s="221" t="s">
        <v>1491</v>
      </c>
      <c r="E39" s="221">
        <v>2022</v>
      </c>
      <c r="F39" s="221" t="s">
        <v>1530</v>
      </c>
      <c r="G39" s="221" t="s">
        <v>1495</v>
      </c>
    </row>
    <row r="40" spans="1:7" ht="63.75" x14ac:dyDescent="0.25">
      <c r="A40" s="219">
        <v>34</v>
      </c>
      <c r="B40" s="221" t="s">
        <v>2102</v>
      </c>
      <c r="C40" s="221" t="s">
        <v>1490</v>
      </c>
      <c r="D40" s="221" t="s">
        <v>1491</v>
      </c>
      <c r="E40" s="221">
        <v>2022</v>
      </c>
      <c r="F40" s="221" t="s">
        <v>1531</v>
      </c>
      <c r="G40" s="221" t="s">
        <v>1495</v>
      </c>
    </row>
    <row r="41" spans="1:7" ht="63.75" x14ac:dyDescent="0.25">
      <c r="A41" s="219">
        <v>35</v>
      </c>
      <c r="B41" s="274" t="s">
        <v>2102</v>
      </c>
      <c r="C41" s="221" t="s">
        <v>1490</v>
      </c>
      <c r="D41" s="221" t="s">
        <v>1491</v>
      </c>
      <c r="E41" s="221">
        <v>2022</v>
      </c>
      <c r="F41" s="221" t="s">
        <v>1532</v>
      </c>
      <c r="G41" s="221" t="s">
        <v>1495</v>
      </c>
    </row>
    <row r="42" spans="1:7" ht="63.75" x14ac:dyDescent="0.25">
      <c r="A42" s="219">
        <v>36</v>
      </c>
      <c r="B42" s="274" t="s">
        <v>2102</v>
      </c>
      <c r="C42" s="221" t="s">
        <v>1490</v>
      </c>
      <c r="D42" s="221" t="s">
        <v>1533</v>
      </c>
      <c r="E42" s="221">
        <v>2022</v>
      </c>
      <c r="F42" s="221" t="s">
        <v>1534</v>
      </c>
      <c r="G42" s="221" t="s">
        <v>1495</v>
      </c>
    </row>
    <row r="43" spans="1:7" ht="63.75" x14ac:dyDescent="0.25">
      <c r="A43" s="219">
        <v>37</v>
      </c>
      <c r="B43" s="221" t="s">
        <v>2103</v>
      </c>
      <c r="C43" s="221" t="s">
        <v>1490</v>
      </c>
      <c r="D43" s="221" t="s">
        <v>1533</v>
      </c>
      <c r="E43" s="221">
        <v>2022</v>
      </c>
      <c r="F43" s="221" t="s">
        <v>1535</v>
      </c>
      <c r="G43" s="221" t="s">
        <v>1536</v>
      </c>
    </row>
    <row r="44" spans="1:7" ht="54" customHeight="1" x14ac:dyDescent="0.25">
      <c r="A44" s="219">
        <v>38</v>
      </c>
      <c r="B44" s="221" t="s">
        <v>2104</v>
      </c>
      <c r="C44" s="221" t="s">
        <v>1490</v>
      </c>
      <c r="D44" s="221" t="s">
        <v>1491</v>
      </c>
      <c r="E44" s="221">
        <v>2022</v>
      </c>
      <c r="F44" s="221" t="s">
        <v>1537</v>
      </c>
      <c r="G44" s="221" t="s">
        <v>1495</v>
      </c>
    </row>
    <row r="45" spans="1:7" ht="51.75" customHeight="1" x14ac:dyDescent="0.25">
      <c r="A45" s="219">
        <v>39</v>
      </c>
      <c r="B45" s="274" t="s">
        <v>2104</v>
      </c>
      <c r="C45" s="221" t="s">
        <v>1538</v>
      </c>
      <c r="D45" s="221" t="s">
        <v>1491</v>
      </c>
      <c r="E45" s="221">
        <v>2022</v>
      </c>
      <c r="F45" s="221" t="s">
        <v>1539</v>
      </c>
      <c r="G45" s="221" t="s">
        <v>1495</v>
      </c>
    </row>
    <row r="46" spans="1:7" ht="64.5" customHeight="1" x14ac:dyDescent="0.25">
      <c r="A46" s="219">
        <v>40</v>
      </c>
      <c r="B46" s="274" t="s">
        <v>2104</v>
      </c>
      <c r="C46" s="221" t="s">
        <v>1490</v>
      </c>
      <c r="D46" s="221" t="s">
        <v>1491</v>
      </c>
      <c r="E46" s="221">
        <v>2022</v>
      </c>
      <c r="F46" s="221" t="s">
        <v>1540</v>
      </c>
      <c r="G46" s="221" t="s">
        <v>1495</v>
      </c>
    </row>
    <row r="47" spans="1:7" ht="63.75" x14ac:dyDescent="0.25">
      <c r="A47" s="219">
        <v>41</v>
      </c>
      <c r="B47" s="221" t="s">
        <v>2093</v>
      </c>
      <c r="C47" s="221" t="s">
        <v>1490</v>
      </c>
      <c r="D47" s="221" t="s">
        <v>1491</v>
      </c>
      <c r="E47" s="221">
        <v>2022</v>
      </c>
      <c r="F47" s="221" t="s">
        <v>1541</v>
      </c>
      <c r="G47" s="221" t="s">
        <v>1495</v>
      </c>
    </row>
    <row r="48" spans="1:7" ht="63.75" x14ac:dyDescent="0.25">
      <c r="A48" s="219">
        <v>42</v>
      </c>
      <c r="B48" s="221" t="s">
        <v>2093</v>
      </c>
      <c r="C48" s="221" t="s">
        <v>1490</v>
      </c>
      <c r="D48" s="221" t="s">
        <v>1491</v>
      </c>
      <c r="E48" s="221">
        <v>2022</v>
      </c>
      <c r="F48" s="221" t="s">
        <v>1542</v>
      </c>
      <c r="G48" s="221" t="s">
        <v>1543</v>
      </c>
    </row>
    <row r="49" spans="1:7" ht="55.5" customHeight="1" x14ac:dyDescent="0.25">
      <c r="A49" s="219">
        <v>43</v>
      </c>
      <c r="B49" s="221" t="s">
        <v>2095</v>
      </c>
      <c r="C49" s="221" t="s">
        <v>1490</v>
      </c>
      <c r="D49" s="221" t="s">
        <v>1491</v>
      </c>
      <c r="E49" s="221">
        <v>2022</v>
      </c>
      <c r="F49" s="221" t="s">
        <v>1544</v>
      </c>
      <c r="G49" s="221" t="s">
        <v>1495</v>
      </c>
    </row>
    <row r="50" spans="1:7" ht="67.5" customHeight="1" x14ac:dyDescent="0.25">
      <c r="A50" s="219">
        <v>44</v>
      </c>
      <c r="B50" s="274" t="s">
        <v>2095</v>
      </c>
      <c r="C50" s="221" t="s">
        <v>1490</v>
      </c>
      <c r="D50" s="221" t="s">
        <v>1491</v>
      </c>
      <c r="E50" s="221">
        <v>2022</v>
      </c>
      <c r="F50" s="221" t="s">
        <v>1545</v>
      </c>
      <c r="G50" s="221" t="s">
        <v>1495</v>
      </c>
    </row>
    <row r="51" spans="1:7" ht="63.75" x14ac:dyDescent="0.25">
      <c r="A51" s="219">
        <v>45</v>
      </c>
      <c r="B51" s="221" t="s">
        <v>2094</v>
      </c>
      <c r="C51" s="221" t="s">
        <v>1490</v>
      </c>
      <c r="D51" s="221" t="s">
        <v>1491</v>
      </c>
      <c r="E51" s="221">
        <v>2022</v>
      </c>
      <c r="F51" s="221" t="s">
        <v>1546</v>
      </c>
      <c r="G51" s="221" t="s">
        <v>1495</v>
      </c>
    </row>
    <row r="52" spans="1:7" ht="63.75" customHeight="1" x14ac:dyDescent="0.25">
      <c r="A52" s="219">
        <v>46</v>
      </c>
      <c r="B52" s="221" t="s">
        <v>2105</v>
      </c>
      <c r="C52" s="221" t="s">
        <v>1493</v>
      </c>
      <c r="D52" s="221" t="s">
        <v>1491</v>
      </c>
      <c r="E52" s="221">
        <v>2022</v>
      </c>
      <c r="F52" s="221" t="s">
        <v>1547</v>
      </c>
      <c r="G52" s="221" t="s">
        <v>1514</v>
      </c>
    </row>
    <row r="53" spans="1:7" ht="76.5" customHeight="1" x14ac:dyDescent="0.25">
      <c r="A53" s="219">
        <v>47</v>
      </c>
      <c r="B53" s="221" t="s">
        <v>2106</v>
      </c>
      <c r="C53" s="221" t="s">
        <v>1490</v>
      </c>
      <c r="D53" s="221" t="s">
        <v>1491</v>
      </c>
      <c r="E53" s="221">
        <v>2022</v>
      </c>
      <c r="F53" s="221" t="s">
        <v>1548</v>
      </c>
      <c r="G53" s="221" t="s">
        <v>1495</v>
      </c>
    </row>
    <row r="54" spans="1:7" ht="52.5" customHeight="1" x14ac:dyDescent="0.25">
      <c r="A54" s="219">
        <v>48</v>
      </c>
      <c r="B54" s="221" t="s">
        <v>2096</v>
      </c>
      <c r="C54" s="221" t="s">
        <v>1490</v>
      </c>
      <c r="D54" s="221" t="s">
        <v>1491</v>
      </c>
      <c r="E54" s="221">
        <v>2022</v>
      </c>
      <c r="F54" s="221" t="s">
        <v>1549</v>
      </c>
      <c r="G54" s="221" t="s">
        <v>1495</v>
      </c>
    </row>
    <row r="55" spans="1:7" ht="63.75" x14ac:dyDescent="0.25">
      <c r="A55" s="219">
        <v>49</v>
      </c>
      <c r="B55" s="221" t="s">
        <v>2107</v>
      </c>
      <c r="C55" s="221" t="s">
        <v>1493</v>
      </c>
      <c r="D55" s="221" t="s">
        <v>1491</v>
      </c>
      <c r="E55" s="221">
        <v>2022</v>
      </c>
      <c r="F55" s="221" t="s">
        <v>1550</v>
      </c>
      <c r="G55" s="221" t="s">
        <v>1495</v>
      </c>
    </row>
    <row r="56" spans="1:7" ht="63.75" x14ac:dyDescent="0.25">
      <c r="A56" s="219">
        <v>50</v>
      </c>
      <c r="B56" s="221" t="s">
        <v>2097</v>
      </c>
      <c r="C56" s="221" t="s">
        <v>1493</v>
      </c>
      <c r="D56" s="221" t="s">
        <v>1491</v>
      </c>
      <c r="E56" s="221">
        <v>2022</v>
      </c>
      <c r="F56" s="221" t="s">
        <v>1551</v>
      </c>
      <c r="G56" s="221" t="s">
        <v>1495</v>
      </c>
    </row>
  </sheetData>
  <autoFilter ref="A6:G6"/>
  <mergeCells count="1">
    <mergeCell ref="A1:G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61" workbookViewId="0">
      <selection activeCell="F56" sqref="F56"/>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5" width="9.140625" style="36"/>
    <col min="6" max="6" width="33.7109375" style="36" customWidth="1"/>
    <col min="7" max="12" width="9.140625" style="36"/>
    <col min="13" max="13" width="28.7109375" style="36" customWidth="1"/>
    <col min="14" max="16384" width="9.140625" style="36"/>
  </cols>
  <sheetData>
    <row r="1" spans="1:14" x14ac:dyDescent="0.25">
      <c r="A1" s="412" t="s">
        <v>714</v>
      </c>
      <c r="B1" s="412"/>
      <c r="C1" s="412"/>
      <c r="D1" s="412"/>
      <c r="E1" s="412"/>
      <c r="F1" s="412"/>
      <c r="G1" s="412"/>
    </row>
    <row r="3" spans="1:14" x14ac:dyDescent="0.25">
      <c r="A3" s="35" t="s">
        <v>157</v>
      </c>
    </row>
    <row r="4" spans="1:14" x14ac:dyDescent="0.25">
      <c r="A4" s="38"/>
    </row>
    <row r="5" spans="1:14" x14ac:dyDescent="0.25">
      <c r="A5" s="415" t="s">
        <v>710</v>
      </c>
      <c r="B5" s="415"/>
      <c r="C5" s="415"/>
      <c r="D5" s="415"/>
      <c r="E5" s="415"/>
      <c r="F5" s="415"/>
      <c r="G5" s="415"/>
    </row>
    <row r="6" spans="1:14" ht="24.75" customHeight="1" x14ac:dyDescent="0.25">
      <c r="A6" s="421" t="s">
        <v>0</v>
      </c>
      <c r="B6" s="420" t="s">
        <v>311</v>
      </c>
      <c r="C6" s="422" t="s">
        <v>35</v>
      </c>
      <c r="D6" s="422" t="s">
        <v>193</v>
      </c>
      <c r="E6" s="420" t="s">
        <v>194</v>
      </c>
      <c r="F6" s="420"/>
      <c r="G6" s="420"/>
      <c r="H6" s="420"/>
      <c r="I6" s="420"/>
      <c r="J6" s="420"/>
      <c r="K6" s="420"/>
      <c r="L6" s="420"/>
      <c r="M6" s="420"/>
      <c r="N6" s="419" t="s">
        <v>313</v>
      </c>
    </row>
    <row r="7" spans="1:14" s="40" customFormat="1" ht="20.25" customHeight="1" x14ac:dyDescent="0.25">
      <c r="A7" s="421"/>
      <c r="B7" s="420"/>
      <c r="C7" s="422"/>
      <c r="D7" s="422"/>
      <c r="E7" s="420" t="s">
        <v>195</v>
      </c>
      <c r="F7" s="420"/>
      <c r="G7" s="420"/>
      <c r="H7" s="420" t="s">
        <v>196</v>
      </c>
      <c r="I7" s="420"/>
      <c r="J7" s="420"/>
      <c r="K7" s="420" t="s">
        <v>197</v>
      </c>
      <c r="L7" s="420"/>
      <c r="M7" s="420"/>
      <c r="N7" s="419"/>
    </row>
    <row r="8" spans="1:14" ht="63.75" x14ac:dyDescent="0.25">
      <c r="A8" s="125"/>
      <c r="B8" s="420"/>
      <c r="C8" s="422"/>
      <c r="D8" s="422"/>
      <c r="E8" s="125" t="s">
        <v>312</v>
      </c>
      <c r="F8" s="125" t="s">
        <v>198</v>
      </c>
      <c r="G8" s="125" t="s">
        <v>199</v>
      </c>
      <c r="H8" s="125" t="s">
        <v>312</v>
      </c>
      <c r="I8" s="125" t="s">
        <v>198</v>
      </c>
      <c r="J8" s="125" t="s">
        <v>200</v>
      </c>
      <c r="K8" s="125" t="s">
        <v>312</v>
      </c>
      <c r="L8" s="125" t="s">
        <v>200</v>
      </c>
      <c r="M8" s="125" t="s">
        <v>198</v>
      </c>
      <c r="N8" s="41"/>
    </row>
    <row r="9" spans="1:14" ht="12.75" customHeight="1" x14ac:dyDescent="0.25">
      <c r="A9" s="423"/>
      <c r="B9" s="416" t="s">
        <v>1552</v>
      </c>
      <c r="C9" s="424">
        <v>37307</v>
      </c>
      <c r="D9" s="416" t="s">
        <v>1553</v>
      </c>
      <c r="E9" s="219"/>
      <c r="F9" s="244" t="s">
        <v>1554</v>
      </c>
      <c r="G9" s="244">
        <v>117</v>
      </c>
      <c r="H9" s="244"/>
      <c r="I9" s="244"/>
      <c r="J9" s="244"/>
      <c r="K9" s="244"/>
      <c r="L9" s="244"/>
      <c r="M9" s="244"/>
      <c r="N9" s="41"/>
    </row>
    <row r="10" spans="1:14" ht="14.25" customHeight="1" x14ac:dyDescent="0.25">
      <c r="A10" s="423"/>
      <c r="B10" s="416"/>
      <c r="C10" s="424"/>
      <c r="D10" s="416"/>
      <c r="E10" s="219"/>
      <c r="F10" s="244" t="s">
        <v>1555</v>
      </c>
      <c r="G10" s="244">
        <v>183</v>
      </c>
      <c r="H10" s="244"/>
      <c r="I10" s="244"/>
      <c r="J10" s="244"/>
      <c r="K10" s="244"/>
      <c r="L10" s="244"/>
      <c r="M10" s="244"/>
    </row>
    <row r="11" spans="1:14" ht="12" customHeight="1" x14ac:dyDescent="0.25">
      <c r="A11" s="423"/>
      <c r="B11" s="416"/>
      <c r="C11" s="424"/>
      <c r="D11" s="416"/>
      <c r="E11" s="219"/>
      <c r="F11" s="244" t="s">
        <v>1556</v>
      </c>
      <c r="G11" s="244">
        <v>117</v>
      </c>
      <c r="H11" s="244"/>
      <c r="I11" s="244"/>
      <c r="J11" s="244"/>
      <c r="K11" s="244"/>
      <c r="L11" s="244"/>
      <c r="M11" s="244"/>
    </row>
    <row r="12" spans="1:14" ht="14.25" customHeight="1" x14ac:dyDescent="0.25">
      <c r="A12" s="423"/>
      <c r="B12" s="416"/>
      <c r="C12" s="424"/>
      <c r="D12" s="416"/>
      <c r="E12" s="219"/>
      <c r="F12" s="244" t="s">
        <v>1557</v>
      </c>
      <c r="G12" s="244">
        <v>175</v>
      </c>
      <c r="H12" s="244"/>
      <c r="I12" s="244"/>
      <c r="J12" s="244"/>
      <c r="K12" s="244"/>
      <c r="L12" s="244"/>
      <c r="M12" s="244"/>
    </row>
    <row r="13" spans="1:14" ht="13.5" customHeight="1" x14ac:dyDescent="0.25">
      <c r="A13" s="423"/>
      <c r="B13" s="416"/>
      <c r="C13" s="424"/>
      <c r="D13" s="416"/>
      <c r="E13" s="219"/>
      <c r="F13" s="244" t="s">
        <v>1558</v>
      </c>
      <c r="G13" s="244">
        <v>117</v>
      </c>
      <c r="H13" s="244"/>
      <c r="I13" s="244"/>
      <c r="J13" s="244"/>
      <c r="K13" s="244"/>
      <c r="L13" s="244"/>
      <c r="M13" s="244"/>
    </row>
    <row r="14" spans="1:14" ht="15" customHeight="1" x14ac:dyDescent="0.25">
      <c r="A14" s="423"/>
      <c r="B14" s="416"/>
      <c r="C14" s="424"/>
      <c r="D14" s="416"/>
      <c r="E14" s="219"/>
      <c r="F14" s="244" t="s">
        <v>1559</v>
      </c>
      <c r="G14" s="244">
        <v>117</v>
      </c>
      <c r="H14" s="244"/>
      <c r="I14" s="244"/>
      <c r="J14" s="244"/>
      <c r="K14" s="244"/>
      <c r="L14" s="244"/>
      <c r="M14" s="244"/>
    </row>
    <row r="15" spans="1:14" ht="12.75" customHeight="1" x14ac:dyDescent="0.25">
      <c r="A15" s="423"/>
      <c r="B15" s="416"/>
      <c r="C15" s="424"/>
      <c r="D15" s="416"/>
      <c r="E15" s="219"/>
      <c r="F15" s="244" t="s">
        <v>1560</v>
      </c>
      <c r="G15" s="244">
        <v>176</v>
      </c>
      <c r="H15" s="244"/>
      <c r="I15" s="244"/>
      <c r="J15" s="244"/>
      <c r="K15" s="244"/>
      <c r="L15" s="244"/>
      <c r="M15" s="244"/>
    </row>
    <row r="16" spans="1:14" ht="25.5" customHeight="1" x14ac:dyDescent="0.25">
      <c r="A16" s="423"/>
      <c r="B16" s="416"/>
      <c r="C16" s="424"/>
      <c r="D16" s="416"/>
      <c r="E16" s="219"/>
      <c r="F16" s="244" t="s">
        <v>1561</v>
      </c>
      <c r="G16" s="244">
        <v>58</v>
      </c>
      <c r="H16" s="244"/>
      <c r="I16" s="244"/>
      <c r="J16" s="244"/>
      <c r="K16" s="244"/>
      <c r="L16" s="244"/>
      <c r="M16" s="244"/>
    </row>
    <row r="17" spans="1:13" ht="13.5" customHeight="1" x14ac:dyDescent="0.25">
      <c r="A17" s="423"/>
      <c r="B17" s="416"/>
      <c r="C17" s="424"/>
      <c r="D17" s="416"/>
      <c r="E17" s="219"/>
      <c r="F17" s="244" t="s">
        <v>1562</v>
      </c>
      <c r="G17" s="244">
        <v>369</v>
      </c>
      <c r="H17" s="244"/>
      <c r="I17" s="244"/>
      <c r="J17" s="244"/>
      <c r="K17" s="244"/>
      <c r="L17" s="244"/>
      <c r="M17" s="244"/>
    </row>
    <row r="18" spans="1:13" ht="12.75" customHeight="1" x14ac:dyDescent="0.25">
      <c r="A18" s="423"/>
      <c r="B18" s="416"/>
      <c r="C18" s="424"/>
      <c r="D18" s="416"/>
      <c r="E18" s="219"/>
      <c r="F18" s="244" t="s">
        <v>1563</v>
      </c>
      <c r="G18" s="244">
        <v>267</v>
      </c>
      <c r="H18" s="244"/>
      <c r="I18" s="244"/>
      <c r="J18" s="244"/>
      <c r="K18" s="244"/>
      <c r="L18" s="244"/>
      <c r="M18" s="244"/>
    </row>
    <row r="19" spans="1:13" ht="13.5" customHeight="1" x14ac:dyDescent="0.25">
      <c r="A19" s="423"/>
      <c r="B19" s="416"/>
      <c r="C19" s="424"/>
      <c r="D19" s="416"/>
      <c r="E19" s="219"/>
      <c r="F19" s="244" t="s">
        <v>1564</v>
      </c>
      <c r="G19" s="244">
        <v>293</v>
      </c>
      <c r="H19" s="244"/>
      <c r="I19" s="244"/>
      <c r="J19" s="244"/>
      <c r="K19" s="244"/>
      <c r="L19" s="244"/>
      <c r="M19" s="244"/>
    </row>
    <row r="20" spans="1:13" ht="39" customHeight="1" x14ac:dyDescent="0.25">
      <c r="A20" s="423"/>
      <c r="B20" s="416"/>
      <c r="C20" s="424"/>
      <c r="D20" s="416"/>
      <c r="E20" s="219"/>
      <c r="F20" s="244" t="s">
        <v>1565</v>
      </c>
      <c r="G20" s="244">
        <v>117</v>
      </c>
      <c r="H20" s="244"/>
      <c r="I20" s="244"/>
      <c r="J20" s="244"/>
      <c r="K20" s="244"/>
      <c r="L20" s="244"/>
      <c r="M20" s="244"/>
    </row>
    <row r="21" spans="1:13" ht="14.25" customHeight="1" x14ac:dyDescent="0.25">
      <c r="A21" s="423"/>
      <c r="B21" s="416"/>
      <c r="C21" s="424"/>
      <c r="D21" s="416"/>
      <c r="E21" s="219"/>
      <c r="F21" s="244" t="s">
        <v>1566</v>
      </c>
      <c r="G21" s="244">
        <v>64</v>
      </c>
      <c r="H21" s="244"/>
      <c r="I21" s="244"/>
      <c r="J21" s="244"/>
      <c r="K21" s="244"/>
      <c r="L21" s="244"/>
      <c r="M21" s="244"/>
    </row>
    <row r="22" spans="1:13" ht="13.5" customHeight="1" x14ac:dyDescent="0.25">
      <c r="A22" s="423"/>
      <c r="B22" s="416"/>
      <c r="C22" s="424"/>
      <c r="D22" s="416"/>
      <c r="E22" s="219"/>
      <c r="F22" s="244" t="s">
        <v>1567</v>
      </c>
      <c r="G22" s="244">
        <v>65</v>
      </c>
      <c r="H22" s="244"/>
      <c r="I22" s="244"/>
      <c r="J22" s="244"/>
      <c r="K22" s="244"/>
      <c r="L22" s="244"/>
      <c r="M22" s="244"/>
    </row>
    <row r="23" spans="1:13" ht="13.5" customHeight="1" x14ac:dyDescent="0.25">
      <c r="A23" s="423"/>
      <c r="B23" s="416"/>
      <c r="C23" s="424"/>
      <c r="D23" s="416"/>
      <c r="E23" s="219"/>
      <c r="F23" s="244" t="s">
        <v>1568</v>
      </c>
      <c r="G23" s="244">
        <v>192</v>
      </c>
      <c r="H23" s="244"/>
      <c r="I23" s="244"/>
      <c r="J23" s="244"/>
      <c r="K23" s="244"/>
      <c r="L23" s="244"/>
      <c r="M23" s="244"/>
    </row>
    <row r="24" spans="1:13" ht="15.75" customHeight="1" x14ac:dyDescent="0.25">
      <c r="A24" s="423"/>
      <c r="B24" s="416"/>
      <c r="C24" s="424"/>
      <c r="D24" s="416"/>
      <c r="E24" s="219"/>
      <c r="F24" s="244" t="s">
        <v>1569</v>
      </c>
      <c r="G24" s="244">
        <v>336</v>
      </c>
      <c r="H24" s="244"/>
      <c r="I24" s="244"/>
      <c r="J24" s="244"/>
      <c r="K24" s="244"/>
      <c r="L24" s="244"/>
      <c r="M24" s="244"/>
    </row>
    <row r="25" spans="1:13" ht="25.5" x14ac:dyDescent="0.25">
      <c r="A25" s="423"/>
      <c r="B25" s="416"/>
      <c r="C25" s="424"/>
      <c r="D25" s="416"/>
      <c r="E25" s="219"/>
      <c r="F25" s="244"/>
      <c r="G25" s="244"/>
      <c r="H25" s="244"/>
      <c r="I25" s="244"/>
      <c r="J25" s="244"/>
      <c r="K25" s="244"/>
      <c r="L25" s="244">
        <v>51</v>
      </c>
      <c r="M25" s="244" t="s">
        <v>1570</v>
      </c>
    </row>
    <row r="26" spans="1:13" ht="38.25" x14ac:dyDescent="0.25">
      <c r="A26" s="423"/>
      <c r="B26" s="416"/>
      <c r="C26" s="424"/>
      <c r="D26" s="416"/>
      <c r="E26" s="219"/>
      <c r="F26" s="244"/>
      <c r="G26" s="244"/>
      <c r="H26" s="244"/>
      <c r="I26" s="244"/>
      <c r="J26" s="244"/>
      <c r="K26" s="244"/>
      <c r="L26" s="244">
        <v>33</v>
      </c>
      <c r="M26" s="244" t="s">
        <v>1571</v>
      </c>
    </row>
    <row r="27" spans="1:13" x14ac:dyDescent="0.25">
      <c r="A27" s="423"/>
      <c r="B27" s="416"/>
      <c r="C27" s="424"/>
      <c r="D27" s="416"/>
      <c r="E27" s="219"/>
      <c r="F27" s="244" t="s">
        <v>1572</v>
      </c>
      <c r="G27" s="244">
        <v>77</v>
      </c>
      <c r="H27" s="244"/>
      <c r="I27" s="244"/>
      <c r="J27" s="244"/>
      <c r="K27" s="244"/>
      <c r="L27" s="244"/>
      <c r="M27" s="244"/>
    </row>
    <row r="28" spans="1:13" x14ac:dyDescent="0.25">
      <c r="A28" s="423"/>
      <c r="B28" s="416"/>
      <c r="C28" s="424"/>
      <c r="D28" s="416"/>
      <c r="E28" s="219"/>
      <c r="F28" s="244"/>
      <c r="G28" s="244"/>
      <c r="H28" s="244"/>
      <c r="I28" s="244"/>
      <c r="J28" s="244"/>
      <c r="K28" s="244"/>
      <c r="L28" s="244">
        <v>117</v>
      </c>
      <c r="M28" s="244" t="s">
        <v>1573</v>
      </c>
    </row>
    <row r="29" spans="1:13" x14ac:dyDescent="0.25">
      <c r="A29" s="423"/>
      <c r="B29" s="416"/>
      <c r="C29" s="424"/>
      <c r="D29" s="416"/>
      <c r="E29" s="219"/>
      <c r="F29" s="244"/>
      <c r="G29" s="244"/>
      <c r="H29" s="244"/>
      <c r="I29" s="244"/>
      <c r="J29" s="244"/>
      <c r="K29" s="244"/>
      <c r="L29" s="244">
        <v>153</v>
      </c>
      <c r="M29" s="244" t="s">
        <v>1574</v>
      </c>
    </row>
    <row r="30" spans="1:13" x14ac:dyDescent="0.25">
      <c r="A30" s="423"/>
      <c r="B30" s="416"/>
      <c r="C30" s="424"/>
      <c r="D30" s="416"/>
      <c r="E30" s="219"/>
      <c r="F30" s="244" t="s">
        <v>1575</v>
      </c>
      <c r="G30" s="244">
        <v>77</v>
      </c>
      <c r="H30" s="244"/>
      <c r="I30" s="244"/>
      <c r="J30" s="244"/>
      <c r="K30" s="244"/>
      <c r="L30" s="244"/>
      <c r="M30" s="244"/>
    </row>
    <row r="31" spans="1:13" ht="14.25" customHeight="1" x14ac:dyDescent="0.25">
      <c r="A31" s="423"/>
      <c r="B31" s="416"/>
      <c r="C31" s="424"/>
      <c r="D31" s="416"/>
      <c r="E31" s="219"/>
      <c r="F31" s="244" t="s">
        <v>1576</v>
      </c>
      <c r="G31" s="244">
        <v>77</v>
      </c>
      <c r="H31" s="244"/>
      <c r="I31" s="244"/>
      <c r="J31" s="244"/>
      <c r="K31" s="244"/>
      <c r="L31" s="244"/>
      <c r="M31" s="244"/>
    </row>
    <row r="32" spans="1:13" ht="22.5" customHeight="1" x14ac:dyDescent="0.25">
      <c r="A32" s="423"/>
      <c r="B32" s="416"/>
      <c r="C32" s="424"/>
      <c r="D32" s="416"/>
      <c r="E32" s="219"/>
      <c r="F32" s="244" t="s">
        <v>1577</v>
      </c>
      <c r="G32" s="244">
        <v>99</v>
      </c>
      <c r="H32" s="244"/>
      <c r="I32" s="244"/>
      <c r="J32" s="244"/>
      <c r="K32" s="244"/>
      <c r="L32" s="244"/>
      <c r="M32" s="244"/>
    </row>
    <row r="33" spans="1:13" ht="19.5" customHeight="1" x14ac:dyDescent="0.25">
      <c r="A33" s="423"/>
      <c r="B33" s="416"/>
      <c r="C33" s="424"/>
      <c r="D33" s="416"/>
      <c r="E33" s="219"/>
      <c r="F33" s="244" t="s">
        <v>1578</v>
      </c>
      <c r="G33" s="244">
        <v>66</v>
      </c>
      <c r="H33" s="244"/>
      <c r="I33" s="244"/>
      <c r="J33" s="244"/>
      <c r="K33" s="244"/>
      <c r="L33" s="244"/>
      <c r="M33" s="244"/>
    </row>
    <row r="34" spans="1:13" ht="18.75" customHeight="1" x14ac:dyDescent="0.25">
      <c r="A34" s="423"/>
      <c r="B34" s="416"/>
      <c r="C34" s="424"/>
      <c r="D34" s="416"/>
      <c r="E34" s="219"/>
      <c r="F34" s="244" t="s">
        <v>1579</v>
      </c>
      <c r="G34" s="244">
        <v>66</v>
      </c>
      <c r="H34" s="244"/>
      <c r="I34" s="244"/>
      <c r="J34" s="244"/>
      <c r="K34" s="244"/>
      <c r="L34" s="244"/>
      <c r="M34" s="244"/>
    </row>
    <row r="35" spans="1:13" ht="28.5" customHeight="1" x14ac:dyDescent="0.25">
      <c r="A35" s="423"/>
      <c r="B35" s="416"/>
      <c r="C35" s="424"/>
      <c r="D35" s="416"/>
      <c r="E35" s="219"/>
      <c r="F35" s="244" t="s">
        <v>1580</v>
      </c>
      <c r="G35" s="244">
        <v>33</v>
      </c>
      <c r="H35" s="244"/>
      <c r="I35" s="244"/>
      <c r="J35" s="244"/>
      <c r="K35" s="244"/>
      <c r="L35" s="244"/>
      <c r="M35" s="244"/>
    </row>
    <row r="36" spans="1:13" ht="27.75" customHeight="1" x14ac:dyDescent="0.25">
      <c r="A36" s="423"/>
      <c r="B36" s="416"/>
      <c r="C36" s="424"/>
      <c r="D36" s="416"/>
      <c r="E36" s="219"/>
      <c r="F36" s="244" t="s">
        <v>1581</v>
      </c>
      <c r="G36" s="244">
        <v>126</v>
      </c>
      <c r="H36" s="244"/>
      <c r="I36" s="244"/>
      <c r="J36" s="244"/>
      <c r="K36" s="244"/>
      <c r="L36" s="244"/>
      <c r="M36" s="244"/>
    </row>
    <row r="37" spans="1:13" ht="28.5" customHeight="1" x14ac:dyDescent="0.25">
      <c r="A37" s="423"/>
      <c r="B37" s="416"/>
      <c r="C37" s="424"/>
      <c r="D37" s="416"/>
      <c r="E37" s="219"/>
      <c r="F37" s="244" t="s">
        <v>1582</v>
      </c>
      <c r="G37" s="244">
        <v>99</v>
      </c>
      <c r="H37" s="244"/>
      <c r="I37" s="244"/>
      <c r="J37" s="244"/>
      <c r="K37" s="244"/>
      <c r="L37" s="244"/>
      <c r="M37" s="244"/>
    </row>
    <row r="38" spans="1:13" ht="27" customHeight="1" x14ac:dyDescent="0.25">
      <c r="A38" s="423"/>
      <c r="B38" s="416"/>
      <c r="C38" s="424"/>
      <c r="D38" s="416"/>
      <c r="E38" s="219"/>
      <c r="F38" s="244" t="s">
        <v>1583</v>
      </c>
      <c r="G38" s="244">
        <v>76</v>
      </c>
      <c r="H38" s="244"/>
      <c r="I38" s="244"/>
      <c r="J38" s="244"/>
      <c r="K38" s="244"/>
      <c r="L38" s="244"/>
      <c r="M38" s="244"/>
    </row>
    <row r="39" spans="1:13" ht="40.5" customHeight="1" x14ac:dyDescent="0.25">
      <c r="A39" s="423"/>
      <c r="B39" s="416"/>
      <c r="C39" s="424"/>
      <c r="D39" s="416"/>
      <c r="E39" s="219"/>
      <c r="F39" s="244" t="s">
        <v>1584</v>
      </c>
      <c r="G39" s="244">
        <v>51</v>
      </c>
      <c r="H39" s="244"/>
      <c r="I39" s="244"/>
      <c r="J39" s="244"/>
      <c r="K39" s="244"/>
      <c r="L39" s="244"/>
      <c r="M39" s="244"/>
    </row>
    <row r="40" spans="1:13" x14ac:dyDescent="0.25">
      <c r="A40" s="423"/>
      <c r="B40" s="416"/>
      <c r="C40" s="424"/>
      <c r="D40" s="416"/>
      <c r="E40" s="219"/>
      <c r="F40" s="244" t="s">
        <v>1585</v>
      </c>
      <c r="G40" s="244">
        <v>117</v>
      </c>
      <c r="H40" s="244"/>
      <c r="I40" s="244"/>
      <c r="J40" s="244"/>
      <c r="K40" s="244"/>
      <c r="L40" s="244"/>
      <c r="M40" s="244"/>
    </row>
    <row r="41" spans="1:13" x14ac:dyDescent="0.25">
      <c r="A41" s="423"/>
      <c r="B41" s="416"/>
      <c r="C41" s="424"/>
      <c r="D41" s="416"/>
      <c r="E41" s="219"/>
      <c r="F41" s="244"/>
      <c r="G41" s="244"/>
      <c r="H41" s="244"/>
      <c r="I41" s="244"/>
      <c r="J41" s="244"/>
      <c r="K41" s="244"/>
      <c r="L41" s="244">
        <v>51</v>
      </c>
      <c r="M41" s="244" t="s">
        <v>1586</v>
      </c>
    </row>
    <row r="42" spans="1:13" ht="25.5" x14ac:dyDescent="0.25">
      <c r="A42" s="423"/>
      <c r="B42" s="416"/>
      <c r="C42" s="424"/>
      <c r="D42" s="416"/>
      <c r="E42" s="219"/>
      <c r="F42" s="244"/>
      <c r="G42" s="244"/>
      <c r="H42" s="244"/>
      <c r="I42" s="244"/>
      <c r="J42" s="244"/>
      <c r="K42" s="244"/>
      <c r="L42" s="244">
        <v>51</v>
      </c>
      <c r="M42" s="244" t="s">
        <v>1587</v>
      </c>
    </row>
    <row r="43" spans="1:13" ht="25.5" x14ac:dyDescent="0.25">
      <c r="A43" s="423"/>
      <c r="B43" s="416"/>
      <c r="C43" s="424"/>
      <c r="D43" s="416"/>
      <c r="E43" s="219"/>
      <c r="F43" s="244"/>
      <c r="G43" s="244"/>
      <c r="H43" s="244"/>
      <c r="I43" s="244"/>
      <c r="J43" s="244"/>
      <c r="K43" s="244"/>
      <c r="L43" s="244">
        <v>66</v>
      </c>
      <c r="M43" s="244" t="s">
        <v>1588</v>
      </c>
    </row>
    <row r="44" spans="1:13" ht="25.5" x14ac:dyDescent="0.25">
      <c r="A44" s="423"/>
      <c r="B44" s="416"/>
      <c r="C44" s="424"/>
      <c r="D44" s="416"/>
      <c r="E44" s="219"/>
      <c r="F44" s="244"/>
      <c r="G44" s="244"/>
      <c r="H44" s="244"/>
      <c r="I44" s="244"/>
      <c r="J44" s="244"/>
      <c r="K44" s="244"/>
      <c r="L44" s="244">
        <v>66</v>
      </c>
      <c r="M44" s="244" t="s">
        <v>1589</v>
      </c>
    </row>
    <row r="45" spans="1:13" ht="38.25" x14ac:dyDescent="0.25">
      <c r="A45" s="423"/>
      <c r="B45" s="416"/>
      <c r="C45" s="424"/>
      <c r="D45" s="416"/>
      <c r="E45" s="219"/>
      <c r="F45" s="244"/>
      <c r="G45" s="244"/>
      <c r="H45" s="244"/>
      <c r="I45" s="244"/>
      <c r="J45" s="244"/>
      <c r="K45" s="244"/>
      <c r="L45" s="244">
        <v>51</v>
      </c>
      <c r="M45" s="244" t="s">
        <v>1590</v>
      </c>
    </row>
    <row r="46" spans="1:13" x14ac:dyDescent="0.25">
      <c r="A46" s="423"/>
      <c r="B46" s="416"/>
      <c r="C46" s="424"/>
      <c r="D46" s="416"/>
      <c r="E46" s="219"/>
      <c r="F46" s="244"/>
      <c r="G46" s="244"/>
      <c r="H46" s="244"/>
      <c r="I46" s="244"/>
      <c r="J46" s="244"/>
      <c r="K46" s="244"/>
      <c r="L46" s="244">
        <v>66</v>
      </c>
      <c r="M46" s="244" t="s">
        <v>1591</v>
      </c>
    </row>
    <row r="47" spans="1:13" x14ac:dyDescent="0.25">
      <c r="A47" s="423"/>
      <c r="B47" s="416"/>
      <c r="C47" s="424"/>
      <c r="D47" s="416"/>
      <c r="E47" s="219"/>
      <c r="F47" s="244" t="s">
        <v>1592</v>
      </c>
      <c r="G47" s="244">
        <v>384</v>
      </c>
      <c r="H47" s="244"/>
      <c r="I47" s="244"/>
      <c r="J47" s="244"/>
      <c r="K47" s="244"/>
      <c r="L47" s="244"/>
      <c r="M47" s="244"/>
    </row>
    <row r="48" spans="1:13" x14ac:dyDescent="0.25">
      <c r="A48" s="423"/>
      <c r="B48" s="416"/>
      <c r="C48" s="424"/>
      <c r="D48" s="416"/>
      <c r="E48" s="219"/>
      <c r="F48" s="244" t="s">
        <v>1593</v>
      </c>
      <c r="G48" s="244">
        <v>36</v>
      </c>
      <c r="H48" s="244"/>
      <c r="I48" s="244"/>
      <c r="J48" s="244"/>
      <c r="K48" s="244"/>
      <c r="L48" s="244"/>
      <c r="M48" s="244"/>
    </row>
    <row r="49" spans="1:13" ht="25.5" x14ac:dyDescent="0.25">
      <c r="A49" s="423"/>
      <c r="B49" s="416"/>
      <c r="C49" s="424"/>
      <c r="D49" s="416"/>
      <c r="E49" s="219"/>
      <c r="F49" s="244" t="s">
        <v>1594</v>
      </c>
      <c r="G49" s="244">
        <v>72</v>
      </c>
      <c r="H49" s="244"/>
      <c r="I49" s="244"/>
      <c r="J49" s="244"/>
      <c r="K49" s="244"/>
      <c r="L49" s="244"/>
      <c r="M49" s="244"/>
    </row>
    <row r="50" spans="1:13" ht="25.5" x14ac:dyDescent="0.25">
      <c r="A50" s="423"/>
      <c r="B50" s="416"/>
      <c r="C50" s="424"/>
      <c r="D50" s="416"/>
      <c r="E50" s="219"/>
      <c r="F50" s="244" t="s">
        <v>1595</v>
      </c>
      <c r="G50" s="244">
        <v>231</v>
      </c>
      <c r="H50" s="244"/>
      <c r="I50" s="244"/>
      <c r="J50" s="244"/>
      <c r="K50" s="244"/>
      <c r="L50" s="244"/>
      <c r="M50" s="244"/>
    </row>
    <row r="51" spans="1:13" ht="25.5" x14ac:dyDescent="0.25">
      <c r="A51" s="423"/>
      <c r="B51" s="416"/>
      <c r="C51" s="424"/>
      <c r="D51" s="416"/>
      <c r="E51" s="219"/>
      <c r="F51" s="244" t="s">
        <v>1596</v>
      </c>
      <c r="G51" s="244">
        <v>264</v>
      </c>
      <c r="H51" s="244"/>
      <c r="I51" s="244"/>
      <c r="J51" s="244"/>
      <c r="K51" s="244"/>
      <c r="L51" s="244"/>
      <c r="M51" s="244"/>
    </row>
    <row r="52" spans="1:13" x14ac:dyDescent="0.25">
      <c r="A52" s="423"/>
      <c r="B52" s="416"/>
      <c r="C52" s="424"/>
      <c r="D52" s="416"/>
      <c r="E52" s="219"/>
      <c r="F52" s="244" t="s">
        <v>1597</v>
      </c>
      <c r="G52" s="244">
        <v>108</v>
      </c>
      <c r="H52" s="244"/>
      <c r="I52" s="244"/>
      <c r="J52" s="244"/>
      <c r="K52" s="244"/>
      <c r="L52" s="244"/>
      <c r="M52" s="244"/>
    </row>
    <row r="53" spans="1:13" ht="25.5" x14ac:dyDescent="0.25">
      <c r="A53" s="423"/>
      <c r="B53" s="416"/>
      <c r="C53" s="424"/>
      <c r="D53" s="416"/>
      <c r="E53" s="219"/>
      <c r="F53" s="244" t="s">
        <v>1598</v>
      </c>
      <c r="G53" s="244">
        <v>36</v>
      </c>
      <c r="H53" s="244"/>
      <c r="I53" s="244"/>
      <c r="J53" s="244"/>
      <c r="K53" s="244"/>
      <c r="L53" s="244"/>
      <c r="M53" s="244"/>
    </row>
    <row r="54" spans="1:13" ht="25.5" x14ac:dyDescent="0.25">
      <c r="A54" s="423"/>
      <c r="B54" s="416"/>
      <c r="C54" s="424"/>
      <c r="D54" s="416"/>
      <c r="E54" s="219"/>
      <c r="F54" s="244" t="s">
        <v>1599</v>
      </c>
      <c r="G54" s="244">
        <v>329</v>
      </c>
      <c r="H54" s="244"/>
      <c r="I54" s="244"/>
      <c r="J54" s="244"/>
      <c r="K54" s="244"/>
      <c r="L54" s="244"/>
      <c r="M54" s="244"/>
    </row>
    <row r="55" spans="1:13" x14ac:dyDescent="0.25">
      <c r="A55" s="423"/>
      <c r="B55" s="416"/>
      <c r="C55" s="424"/>
      <c r="D55" s="416"/>
      <c r="E55" s="219"/>
      <c r="F55" s="244" t="s">
        <v>1600</v>
      </c>
      <c r="G55" s="244">
        <v>36</v>
      </c>
      <c r="H55" s="244"/>
      <c r="I55" s="244"/>
      <c r="J55" s="244"/>
      <c r="K55" s="244"/>
      <c r="L55" s="244"/>
      <c r="M55" s="244"/>
    </row>
    <row r="56" spans="1:13" ht="25.5" x14ac:dyDescent="0.25">
      <c r="A56" s="423"/>
      <c r="B56" s="416"/>
      <c r="C56" s="424"/>
      <c r="D56" s="416"/>
      <c r="E56" s="219"/>
      <c r="F56" s="244" t="s">
        <v>1601</v>
      </c>
      <c r="G56" s="244">
        <v>108</v>
      </c>
      <c r="H56" s="244"/>
      <c r="I56" s="244"/>
      <c r="J56" s="244"/>
      <c r="K56" s="244"/>
      <c r="L56" s="244"/>
      <c r="M56" s="244"/>
    </row>
    <row r="57" spans="1:13" ht="38.25" x14ac:dyDescent="0.25">
      <c r="A57" s="423"/>
      <c r="B57" s="416"/>
      <c r="C57" s="424"/>
      <c r="D57" s="416"/>
      <c r="E57" s="219"/>
      <c r="F57" s="244" t="s">
        <v>1602</v>
      </c>
      <c r="G57" s="244">
        <v>363</v>
      </c>
      <c r="H57" s="244"/>
      <c r="I57" s="244"/>
      <c r="J57" s="244"/>
      <c r="K57" s="244"/>
      <c r="L57" s="244"/>
      <c r="M57" s="244"/>
    </row>
    <row r="58" spans="1:13" x14ac:dyDescent="0.25">
      <c r="A58" s="423"/>
      <c r="B58" s="416"/>
      <c r="C58" s="424"/>
      <c r="D58" s="416"/>
      <c r="E58" s="219"/>
      <c r="F58" s="244" t="s">
        <v>1603</v>
      </c>
      <c r="G58" s="244">
        <v>72</v>
      </c>
      <c r="H58" s="244"/>
      <c r="I58" s="244"/>
      <c r="J58" s="244"/>
      <c r="K58" s="244"/>
      <c r="L58" s="244"/>
      <c r="M58" s="244"/>
    </row>
    <row r="59" spans="1:13" ht="25.5" x14ac:dyDescent="0.25">
      <c r="A59" s="423"/>
      <c r="B59" s="416"/>
      <c r="C59" s="424"/>
      <c r="D59" s="416"/>
      <c r="E59" s="219"/>
      <c r="F59" s="244" t="s">
        <v>1604</v>
      </c>
      <c r="G59" s="244">
        <v>36</v>
      </c>
      <c r="H59" s="244"/>
      <c r="I59" s="244"/>
      <c r="J59" s="244"/>
      <c r="K59" s="244"/>
      <c r="L59" s="244"/>
      <c r="M59" s="244"/>
    </row>
    <row r="60" spans="1:13" ht="38.25" x14ac:dyDescent="0.25">
      <c r="A60" s="423"/>
      <c r="B60" s="416"/>
      <c r="C60" s="424"/>
      <c r="D60" s="416"/>
      <c r="E60" s="219"/>
      <c r="F60" s="244"/>
      <c r="G60" s="244"/>
      <c r="H60" s="244"/>
      <c r="I60" s="244"/>
      <c r="J60" s="244"/>
      <c r="K60" s="244"/>
      <c r="L60" s="244">
        <v>153</v>
      </c>
      <c r="M60" s="245" t="s">
        <v>1605</v>
      </c>
    </row>
    <row r="61" spans="1:13" ht="25.5" x14ac:dyDescent="0.25">
      <c r="A61" s="423"/>
      <c r="B61" s="416"/>
      <c r="C61" s="424"/>
      <c r="D61" s="416"/>
      <c r="E61" s="219"/>
      <c r="F61" s="244" t="s">
        <v>1606</v>
      </c>
      <c r="G61" s="244">
        <v>108</v>
      </c>
      <c r="H61" s="244"/>
      <c r="I61" s="244"/>
      <c r="J61" s="244"/>
      <c r="K61" s="244"/>
      <c r="L61" s="244"/>
      <c r="M61" s="244"/>
    </row>
    <row r="62" spans="1:13" ht="38.25" x14ac:dyDescent="0.25">
      <c r="A62" s="423"/>
      <c r="B62" s="416"/>
      <c r="C62" s="424"/>
      <c r="D62" s="416"/>
      <c r="E62" s="219"/>
      <c r="F62" s="244"/>
      <c r="G62" s="244"/>
      <c r="H62" s="244"/>
      <c r="I62" s="244"/>
      <c r="J62" s="244"/>
      <c r="K62" s="244"/>
      <c r="L62" s="244">
        <v>228</v>
      </c>
      <c r="M62" s="244" t="s">
        <v>1607</v>
      </c>
    </row>
    <row r="63" spans="1:13" x14ac:dyDescent="0.25">
      <c r="A63" s="423"/>
      <c r="B63" s="416"/>
      <c r="C63" s="424"/>
      <c r="D63" s="416"/>
      <c r="E63" s="219"/>
      <c r="F63" s="244" t="s">
        <v>1608</v>
      </c>
      <c r="G63" s="244">
        <v>36</v>
      </c>
      <c r="H63" s="244"/>
      <c r="I63" s="244"/>
      <c r="J63" s="244"/>
      <c r="K63" s="244"/>
      <c r="L63" s="244"/>
      <c r="M63" s="244"/>
    </row>
    <row r="64" spans="1:13" ht="25.5" x14ac:dyDescent="0.25">
      <c r="A64" s="423"/>
      <c r="B64" s="416"/>
      <c r="C64" s="424"/>
      <c r="D64" s="416"/>
      <c r="E64" s="219"/>
      <c r="F64" s="244" t="s">
        <v>1609</v>
      </c>
      <c r="G64" s="244">
        <v>108</v>
      </c>
      <c r="H64" s="244"/>
      <c r="I64" s="244"/>
      <c r="J64" s="244"/>
      <c r="K64" s="244"/>
      <c r="L64" s="244"/>
      <c r="M64" s="244"/>
    </row>
    <row r="65" spans="1:13" ht="38.25" x14ac:dyDescent="0.25">
      <c r="A65" s="423"/>
      <c r="B65" s="416"/>
      <c r="C65" s="424"/>
      <c r="D65" s="416"/>
      <c r="E65" s="219"/>
      <c r="F65" s="244"/>
      <c r="G65" s="244"/>
      <c r="H65" s="244"/>
      <c r="I65" s="244"/>
      <c r="J65" s="244"/>
      <c r="K65" s="244"/>
      <c r="L65" s="244">
        <v>258</v>
      </c>
      <c r="M65" s="244" t="s">
        <v>1610</v>
      </c>
    </row>
    <row r="66" spans="1:13" x14ac:dyDescent="0.25">
      <c r="A66" s="423"/>
      <c r="B66" s="416"/>
      <c r="C66" s="424"/>
      <c r="D66" s="416"/>
      <c r="E66" s="219"/>
      <c r="F66" s="244" t="s">
        <v>1611</v>
      </c>
      <c r="G66" s="244">
        <v>36</v>
      </c>
      <c r="H66" s="244"/>
      <c r="I66" s="244"/>
      <c r="J66" s="244"/>
      <c r="K66" s="244"/>
      <c r="L66" s="244"/>
      <c r="M66" s="244"/>
    </row>
    <row r="67" spans="1:13" ht="25.5" x14ac:dyDescent="0.25">
      <c r="A67" s="423"/>
      <c r="B67" s="416"/>
      <c r="C67" s="424"/>
      <c r="D67" s="416"/>
      <c r="E67" s="219"/>
      <c r="F67" s="244" t="s">
        <v>1612</v>
      </c>
      <c r="G67" s="244">
        <v>108</v>
      </c>
      <c r="H67" s="244"/>
      <c r="I67" s="244"/>
      <c r="J67" s="244"/>
      <c r="K67" s="244"/>
      <c r="L67" s="244"/>
      <c r="M67" s="244"/>
    </row>
  </sheetData>
  <mergeCells count="15">
    <mergeCell ref="A9:A67"/>
    <mergeCell ref="B9:B67"/>
    <mergeCell ref="C9:C67"/>
    <mergeCell ref="D9:D67"/>
    <mergeCell ref="A1:G1"/>
    <mergeCell ref="N6:N7"/>
    <mergeCell ref="E7:G7"/>
    <mergeCell ref="H7:J7"/>
    <mergeCell ref="K7:M7"/>
    <mergeCell ref="A5:G5"/>
    <mergeCell ref="A6:A7"/>
    <mergeCell ref="B6:B8"/>
    <mergeCell ref="C6:C8"/>
    <mergeCell ref="D6:D8"/>
    <mergeCell ref="E6:M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6" sqref="C6"/>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7" x14ac:dyDescent="0.25">
      <c r="A1" s="412" t="s">
        <v>714</v>
      </c>
      <c r="B1" s="412"/>
      <c r="C1" s="412"/>
      <c r="D1" s="412"/>
      <c r="E1" s="412"/>
      <c r="F1" s="412"/>
      <c r="G1" s="412"/>
    </row>
    <row r="3" spans="1:7" x14ac:dyDescent="0.25">
      <c r="A3" s="35" t="s">
        <v>157</v>
      </c>
    </row>
    <row r="4" spans="1:7" x14ac:dyDescent="0.25">
      <c r="A4" s="42"/>
    </row>
    <row r="5" spans="1:7" x14ac:dyDescent="0.25">
      <c r="A5" s="425" t="s">
        <v>675</v>
      </c>
      <c r="B5" s="425"/>
      <c r="C5" s="425"/>
      <c r="D5" s="425"/>
      <c r="E5" s="425"/>
    </row>
    <row r="6" spans="1:7" ht="38.25" x14ac:dyDescent="0.25">
      <c r="A6" s="41"/>
      <c r="B6" s="58" t="s">
        <v>201</v>
      </c>
      <c r="C6" s="58" t="s">
        <v>202</v>
      </c>
      <c r="D6" s="58" t="s">
        <v>203</v>
      </c>
    </row>
    <row r="7" spans="1:7" ht="25.5" x14ac:dyDescent="0.25">
      <c r="A7" s="242">
        <v>1</v>
      </c>
      <c r="B7" s="58" t="s">
        <v>1613</v>
      </c>
      <c r="C7" s="58" t="s">
        <v>1614</v>
      </c>
      <c r="D7" s="58" t="s">
        <v>1325</v>
      </c>
    </row>
    <row r="8" spans="1:7" x14ac:dyDescent="0.25">
      <c r="A8" s="242">
        <v>2</v>
      </c>
      <c r="B8" s="58" t="s">
        <v>1615</v>
      </c>
      <c r="C8" s="58" t="s">
        <v>1614</v>
      </c>
      <c r="D8" s="58" t="s">
        <v>1363</v>
      </c>
    </row>
    <row r="9" spans="1:7" ht="25.5" x14ac:dyDescent="0.25">
      <c r="A9" s="242">
        <v>3</v>
      </c>
      <c r="B9" s="58" t="s">
        <v>1616</v>
      </c>
      <c r="C9" s="58" t="s">
        <v>1617</v>
      </c>
      <c r="D9" s="58" t="s">
        <v>1618</v>
      </c>
    </row>
    <row r="10" spans="1:7" ht="51" x14ac:dyDescent="0.25">
      <c r="A10" s="242">
        <v>4</v>
      </c>
      <c r="B10" s="220" t="s">
        <v>1619</v>
      </c>
      <c r="C10" s="220" t="s">
        <v>1620</v>
      </c>
      <c r="D10" s="220" t="s">
        <v>1621</v>
      </c>
    </row>
  </sheetData>
  <mergeCells count="2">
    <mergeCell ref="A5:E5"/>
    <mergeCell ref="A1:G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K6" sqref="K6:K8"/>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14" x14ac:dyDescent="0.25">
      <c r="A1" s="412" t="s">
        <v>714</v>
      </c>
      <c r="B1" s="412"/>
      <c r="C1" s="412"/>
      <c r="D1" s="412"/>
      <c r="E1" s="412"/>
      <c r="F1" s="412"/>
      <c r="G1" s="412"/>
    </row>
    <row r="3" spans="1:14" x14ac:dyDescent="0.25">
      <c r="A3" s="426" t="s">
        <v>676</v>
      </c>
      <c r="B3" s="426"/>
      <c r="C3" s="426"/>
      <c r="D3" s="426"/>
      <c r="E3" s="426"/>
      <c r="F3" s="426"/>
    </row>
    <row r="4" spans="1:14" x14ac:dyDescent="0.25">
      <c r="A4" s="415" t="s">
        <v>729</v>
      </c>
      <c r="B4" s="415"/>
      <c r="C4" s="415"/>
      <c r="D4" s="415"/>
      <c r="E4" s="415"/>
      <c r="F4" s="415"/>
    </row>
    <row r="5" spans="1:14" ht="15.75" customHeight="1" x14ac:dyDescent="0.25">
      <c r="A5" s="430" t="s">
        <v>0</v>
      </c>
      <c r="B5" s="420" t="s">
        <v>204</v>
      </c>
      <c r="C5" s="420"/>
      <c r="D5" s="420"/>
      <c r="E5" s="420"/>
      <c r="F5" s="413" t="s">
        <v>205</v>
      </c>
      <c r="G5" s="433"/>
      <c r="H5" s="433"/>
      <c r="I5" s="433"/>
      <c r="J5" s="414"/>
      <c r="K5" s="416" t="s">
        <v>185</v>
      </c>
      <c r="L5" s="416"/>
      <c r="M5" s="416"/>
      <c r="N5" s="416"/>
    </row>
    <row r="6" spans="1:14" ht="16.5" customHeight="1" x14ac:dyDescent="0.25">
      <c r="A6" s="431"/>
      <c r="B6" s="420" t="s">
        <v>21</v>
      </c>
      <c r="C6" s="420" t="s">
        <v>206</v>
      </c>
      <c r="D6" s="420"/>
      <c r="E6" s="420"/>
      <c r="F6" s="427" t="s">
        <v>207</v>
      </c>
      <c r="G6" s="427" t="s">
        <v>208</v>
      </c>
      <c r="H6" s="413" t="s">
        <v>206</v>
      </c>
      <c r="I6" s="433"/>
      <c r="J6" s="414"/>
      <c r="K6" s="436" t="s">
        <v>726</v>
      </c>
      <c r="L6" s="436" t="s">
        <v>727</v>
      </c>
      <c r="M6" s="436">
        <v>1</v>
      </c>
      <c r="N6" s="436" t="s">
        <v>728</v>
      </c>
    </row>
    <row r="7" spans="1:14" ht="53.25" customHeight="1" x14ac:dyDescent="0.25">
      <c r="A7" s="431"/>
      <c r="B7" s="420"/>
      <c r="C7" s="427" t="s">
        <v>209</v>
      </c>
      <c r="D7" s="420" t="s">
        <v>210</v>
      </c>
      <c r="E7" s="420"/>
      <c r="F7" s="428"/>
      <c r="G7" s="428"/>
      <c r="H7" s="434" t="s">
        <v>211</v>
      </c>
      <c r="I7" s="436" t="s">
        <v>212</v>
      </c>
      <c r="J7" s="436" t="s">
        <v>213</v>
      </c>
      <c r="K7" s="438"/>
      <c r="L7" s="438"/>
      <c r="M7" s="438"/>
      <c r="N7" s="438"/>
    </row>
    <row r="8" spans="1:14" ht="38.25" x14ac:dyDescent="0.25">
      <c r="A8" s="432"/>
      <c r="B8" s="420"/>
      <c r="C8" s="429"/>
      <c r="D8" s="57" t="s">
        <v>214</v>
      </c>
      <c r="E8" s="57" t="s">
        <v>215</v>
      </c>
      <c r="F8" s="429"/>
      <c r="G8" s="429"/>
      <c r="H8" s="435"/>
      <c r="I8" s="437"/>
      <c r="J8" s="437"/>
      <c r="K8" s="437"/>
      <c r="L8" s="437"/>
      <c r="M8" s="437"/>
      <c r="N8" s="437"/>
    </row>
    <row r="9" spans="1:14" x14ac:dyDescent="0.25">
      <c r="A9" s="41"/>
      <c r="B9" s="246">
        <v>56</v>
      </c>
      <c r="C9" s="246">
        <v>56</v>
      </c>
      <c r="D9" s="246">
        <v>0</v>
      </c>
      <c r="E9" s="246">
        <v>0</v>
      </c>
      <c r="F9" s="246">
        <v>7</v>
      </c>
      <c r="G9" s="246">
        <v>49</v>
      </c>
      <c r="H9" s="246">
        <v>56</v>
      </c>
      <c r="I9" s="246">
        <v>56</v>
      </c>
      <c r="J9" s="246">
        <v>0</v>
      </c>
      <c r="K9" s="247">
        <v>13</v>
      </c>
      <c r="L9" s="248">
        <v>12</v>
      </c>
      <c r="M9" s="248">
        <v>11</v>
      </c>
      <c r="N9" s="248">
        <v>20</v>
      </c>
    </row>
    <row r="10" spans="1:14" x14ac:dyDescent="0.25">
      <c r="A10" s="34"/>
      <c r="B10" s="34"/>
      <c r="C10" s="34"/>
      <c r="D10" s="34"/>
      <c r="E10" s="34"/>
      <c r="F10" s="34"/>
      <c r="G10" s="34"/>
      <c r="H10" s="34"/>
      <c r="I10" s="34"/>
      <c r="J10" s="43"/>
    </row>
  </sheetData>
  <mergeCells count="21">
    <mergeCell ref="J7:J8"/>
    <mergeCell ref="H6:J6"/>
    <mergeCell ref="K6:K8"/>
    <mergeCell ref="L6:L8"/>
    <mergeCell ref="M6:M8"/>
    <mergeCell ref="A3:F3"/>
    <mergeCell ref="A1:G1"/>
    <mergeCell ref="K5:N5"/>
    <mergeCell ref="B6:B8"/>
    <mergeCell ref="C6:E6"/>
    <mergeCell ref="F6:F8"/>
    <mergeCell ref="G6:G8"/>
    <mergeCell ref="A4:F4"/>
    <mergeCell ref="A5:A8"/>
    <mergeCell ref="B5:E5"/>
    <mergeCell ref="F5:J5"/>
    <mergeCell ref="C7:C8"/>
    <mergeCell ref="D7:E7"/>
    <mergeCell ref="H7:H8"/>
    <mergeCell ref="I7:I8"/>
    <mergeCell ref="N6:N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3"/>
  <sheetViews>
    <sheetView zoomScale="98" zoomScaleNormal="98" workbookViewId="0">
      <pane xSplit="7" ySplit="6" topLeftCell="H124" activePane="bottomRight" state="frozen"/>
      <selection pane="topRight" activeCell="H1" sqref="H1"/>
      <selection pane="bottomLeft" activeCell="A7" sqref="A7"/>
      <selection pane="bottomRight" activeCell="K8" sqref="K8"/>
    </sheetView>
  </sheetViews>
  <sheetFormatPr defaultColWidth="9.28515625" defaultRowHeight="12.75" x14ac:dyDescent="0.25"/>
  <cols>
    <col min="1" max="1" width="6" style="6" customWidth="1"/>
    <col min="2" max="2" width="9.42578125" style="22" customWidth="1"/>
    <col min="3" max="3" width="14.28515625" style="1" customWidth="1"/>
    <col min="4" max="4" width="6.7109375" style="21" customWidth="1"/>
    <col min="5" max="5" width="7.7109375" style="21" customWidth="1"/>
    <col min="6" max="6" width="21.7109375" style="1" customWidth="1"/>
    <col min="7" max="7" width="8.85546875" style="1" customWidth="1"/>
    <col min="8" max="8" width="9.28515625" style="22" customWidth="1"/>
    <col min="9" max="9" width="8.7109375" style="22" customWidth="1"/>
    <col min="10" max="10" width="9.5703125" style="22" customWidth="1"/>
    <col min="11" max="11" width="11.7109375" style="132" customWidth="1"/>
    <col min="12" max="12" width="11" style="22" customWidth="1"/>
    <col min="13" max="13" width="11.7109375" style="132" customWidth="1"/>
    <col min="14" max="14" width="14.140625" style="22" customWidth="1"/>
    <col min="15" max="15" width="13.7109375" style="22" customWidth="1"/>
    <col min="16" max="16" width="9.5703125" style="22" customWidth="1"/>
    <col min="17" max="17" width="10.140625" style="22" customWidth="1"/>
    <col min="18" max="18" width="7.28515625" style="22" customWidth="1"/>
    <col min="19" max="19" width="8.42578125" style="22" customWidth="1"/>
    <col min="20" max="20" width="8.7109375" style="22" customWidth="1"/>
    <col min="21" max="21" width="9.85546875" style="22" customWidth="1"/>
    <col min="22" max="22" width="7.85546875" style="22" customWidth="1"/>
    <col min="23" max="23" width="6" style="22" customWidth="1"/>
    <col min="24" max="24" width="7.28515625" style="22" customWidth="1"/>
    <col min="25" max="25" width="7.7109375" style="22" customWidth="1"/>
    <col min="26" max="26" width="9.7109375" style="22" customWidth="1"/>
    <col min="27" max="27" width="8.7109375" style="22" customWidth="1"/>
    <col min="28" max="29" width="8.28515625" style="22" customWidth="1"/>
    <col min="30" max="30" width="8.7109375" style="22" customWidth="1"/>
    <col min="31" max="42" width="8.7109375" style="97" customWidth="1"/>
    <col min="43" max="43" width="6.28515625" style="21" customWidth="1"/>
    <col min="44" max="44" width="5.7109375" style="1" customWidth="1"/>
    <col min="45" max="45" width="6.5703125" style="1" customWidth="1"/>
    <col min="46" max="46" width="7" style="1" customWidth="1"/>
    <col min="47" max="47" width="5.28515625" style="1" customWidth="1"/>
    <col min="48" max="48" width="6.28515625" style="1" customWidth="1"/>
    <col min="49" max="50" width="4.7109375" style="1" customWidth="1"/>
    <col min="51" max="52" width="6" style="1" customWidth="1"/>
    <col min="53" max="53" width="7.42578125" style="1" customWidth="1"/>
    <col min="54" max="54" width="7.140625" style="1" customWidth="1"/>
    <col min="55" max="55" width="8.28515625" style="8" customWidth="1"/>
    <col min="56" max="16384" width="9.28515625" style="1"/>
  </cols>
  <sheetData>
    <row r="1" spans="1:55" ht="14.25" customHeight="1" x14ac:dyDescent="0.25">
      <c r="A1" s="301" t="s">
        <v>713</v>
      </c>
      <c r="B1" s="301"/>
      <c r="C1" s="301"/>
      <c r="D1" s="301"/>
      <c r="E1" s="301"/>
      <c r="F1" s="301"/>
      <c r="G1" s="301"/>
      <c r="H1" s="301"/>
      <c r="I1" s="301"/>
      <c r="J1" s="30"/>
      <c r="L1" s="30"/>
      <c r="N1" s="30"/>
      <c r="O1" s="30"/>
      <c r="P1" s="30"/>
      <c r="Q1" s="30"/>
      <c r="R1" s="30"/>
      <c r="S1" s="30"/>
      <c r="T1" s="30"/>
      <c r="U1" s="30"/>
      <c r="V1" s="30"/>
      <c r="W1" s="30"/>
      <c r="X1" s="30"/>
      <c r="Y1" s="30"/>
      <c r="Z1" s="30"/>
      <c r="AA1" s="30"/>
      <c r="AB1" s="30"/>
      <c r="AC1" s="30"/>
      <c r="AD1" s="30"/>
      <c r="AQ1" s="29"/>
    </row>
    <row r="2" spans="1:55" x14ac:dyDescent="0.25">
      <c r="B2" s="23"/>
      <c r="C2" s="31"/>
      <c r="D2" s="28"/>
      <c r="E2" s="28"/>
      <c r="F2" s="31"/>
      <c r="G2" s="31"/>
      <c r="H2" s="23"/>
      <c r="I2" s="23"/>
      <c r="J2" s="23"/>
      <c r="K2" s="28"/>
      <c r="L2" s="23"/>
      <c r="M2" s="28"/>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8"/>
      <c r="AR2" s="31"/>
      <c r="AS2" s="31"/>
      <c r="AT2" s="31"/>
      <c r="AU2" s="31"/>
      <c r="AV2" s="31"/>
      <c r="AW2" s="31"/>
      <c r="AX2" s="31"/>
      <c r="AY2" s="31"/>
      <c r="AZ2" s="31"/>
      <c r="BA2" s="24"/>
      <c r="BB2" s="24"/>
      <c r="BC2" s="9"/>
    </row>
    <row r="3" spans="1:55" ht="18" customHeight="1" x14ac:dyDescent="0.25">
      <c r="A3" s="302" t="s">
        <v>47</v>
      </c>
      <c r="B3" s="302"/>
      <c r="C3" s="302"/>
      <c r="D3" s="302"/>
      <c r="E3" s="302"/>
      <c r="F3" s="302"/>
      <c r="G3" s="302"/>
      <c r="H3" s="302"/>
      <c r="I3" s="302"/>
      <c r="J3" s="23"/>
      <c r="K3" s="28"/>
      <c r="L3" s="23"/>
      <c r="M3" s="28"/>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8"/>
      <c r="AR3" s="10"/>
      <c r="AS3" s="10"/>
      <c r="AT3" s="10"/>
      <c r="AU3" s="10"/>
      <c r="AV3" s="10"/>
      <c r="AW3" s="10"/>
      <c r="AX3" s="10"/>
      <c r="AY3" s="31"/>
      <c r="AZ3" s="31"/>
      <c r="BA3" s="24"/>
      <c r="BB3" s="24"/>
      <c r="BC3" s="9"/>
    </row>
    <row r="4" spans="1:55" ht="24" customHeight="1" x14ac:dyDescent="0.25">
      <c r="A4" s="325" t="s">
        <v>0</v>
      </c>
      <c r="B4" s="328" t="s">
        <v>100</v>
      </c>
      <c r="C4" s="331" t="s">
        <v>37</v>
      </c>
      <c r="D4" s="320" t="s">
        <v>46</v>
      </c>
      <c r="E4" s="323" t="s">
        <v>34</v>
      </c>
      <c r="F4" s="323"/>
      <c r="G4" s="303" t="s">
        <v>118</v>
      </c>
      <c r="H4" s="319" t="s">
        <v>1</v>
      </c>
      <c r="I4" s="319"/>
      <c r="J4" s="319"/>
      <c r="K4" s="319"/>
      <c r="L4" s="319"/>
      <c r="M4" s="319"/>
      <c r="N4" s="307" t="s">
        <v>150</v>
      </c>
      <c r="O4" s="308"/>
      <c r="P4" s="309"/>
      <c r="Q4" s="313" t="s">
        <v>151</v>
      </c>
      <c r="R4" s="314"/>
      <c r="S4" s="315"/>
      <c r="T4" s="313" t="s">
        <v>152</v>
      </c>
      <c r="U4" s="314"/>
      <c r="V4" s="315"/>
      <c r="W4" s="313" t="s">
        <v>153</v>
      </c>
      <c r="X4" s="314"/>
      <c r="Y4" s="315"/>
      <c r="Z4" s="291" t="s">
        <v>28</v>
      </c>
      <c r="AA4" s="291"/>
      <c r="AB4" s="291"/>
      <c r="AC4" s="291"/>
      <c r="AD4" s="291"/>
      <c r="AE4" s="292" t="s">
        <v>145</v>
      </c>
      <c r="AF4" s="293"/>
      <c r="AG4" s="293"/>
      <c r="AH4" s="293"/>
      <c r="AI4" s="293"/>
      <c r="AJ4" s="293"/>
      <c r="AK4" s="293"/>
      <c r="AL4" s="293"/>
      <c r="AM4" s="293"/>
      <c r="AN4" s="293"/>
      <c r="AO4" s="293"/>
      <c r="AP4" s="294"/>
      <c r="AQ4" s="292" t="s">
        <v>39</v>
      </c>
      <c r="AR4" s="293"/>
      <c r="AS4" s="293"/>
      <c r="AT4" s="293"/>
      <c r="AU4" s="293"/>
      <c r="AV4" s="293"/>
      <c r="AW4" s="293"/>
      <c r="AX4" s="293"/>
      <c r="AY4" s="293"/>
      <c r="AZ4" s="294"/>
      <c r="BA4" s="292" t="s">
        <v>16</v>
      </c>
      <c r="BB4" s="293"/>
      <c r="BC4" s="294"/>
    </row>
    <row r="5" spans="1:55" s="21" customFormat="1" ht="28.9" customHeight="1" x14ac:dyDescent="0.25">
      <c r="A5" s="326"/>
      <c r="B5" s="329"/>
      <c r="C5" s="332"/>
      <c r="D5" s="321"/>
      <c r="E5" s="323"/>
      <c r="F5" s="323"/>
      <c r="G5" s="303"/>
      <c r="H5" s="304" t="s">
        <v>126</v>
      </c>
      <c r="I5" s="305"/>
      <c r="J5" s="306"/>
      <c r="K5" s="304" t="s">
        <v>4</v>
      </c>
      <c r="L5" s="305"/>
      <c r="M5" s="306"/>
      <c r="N5" s="310"/>
      <c r="O5" s="311"/>
      <c r="P5" s="312"/>
      <c r="Q5" s="316"/>
      <c r="R5" s="317"/>
      <c r="S5" s="318"/>
      <c r="T5" s="316"/>
      <c r="U5" s="317"/>
      <c r="V5" s="318"/>
      <c r="W5" s="316"/>
      <c r="X5" s="317"/>
      <c r="Y5" s="318"/>
      <c r="Z5" s="291" t="s">
        <v>29</v>
      </c>
      <c r="AA5" s="291" t="s">
        <v>30</v>
      </c>
      <c r="AB5" s="291" t="s">
        <v>27</v>
      </c>
      <c r="AC5" s="291" t="s">
        <v>5</v>
      </c>
      <c r="AD5" s="291" t="s">
        <v>2</v>
      </c>
      <c r="AE5" s="292" t="s">
        <v>1037</v>
      </c>
      <c r="AF5" s="293"/>
      <c r="AG5" s="293"/>
      <c r="AH5" s="293"/>
      <c r="AI5" s="294"/>
      <c r="AJ5" s="292" t="s">
        <v>146</v>
      </c>
      <c r="AK5" s="293"/>
      <c r="AL5" s="293"/>
      <c r="AM5" s="293"/>
      <c r="AN5" s="294"/>
      <c r="AO5" s="292" t="s">
        <v>144</v>
      </c>
      <c r="AP5" s="294"/>
      <c r="AQ5" s="295" t="s">
        <v>132</v>
      </c>
      <c r="AR5" s="292" t="s">
        <v>147</v>
      </c>
      <c r="AS5" s="293"/>
      <c r="AT5" s="293"/>
      <c r="AU5" s="293"/>
      <c r="AV5" s="294"/>
      <c r="AW5" s="292" t="s">
        <v>41</v>
      </c>
      <c r="AX5" s="294"/>
      <c r="AY5" s="292" t="s">
        <v>129</v>
      </c>
      <c r="AZ5" s="294"/>
      <c r="BA5" s="297" t="s">
        <v>43</v>
      </c>
      <c r="BB5" s="297" t="s">
        <v>44</v>
      </c>
      <c r="BC5" s="299" t="s">
        <v>45</v>
      </c>
    </row>
    <row r="6" spans="1:55" s="21" customFormat="1" ht="95.25" customHeight="1" x14ac:dyDescent="0.25">
      <c r="A6" s="327"/>
      <c r="B6" s="330"/>
      <c r="C6" s="333"/>
      <c r="D6" s="322"/>
      <c r="E6" s="61" t="s">
        <v>35</v>
      </c>
      <c r="F6" s="61" t="s">
        <v>36</v>
      </c>
      <c r="G6" s="303"/>
      <c r="H6" s="13" t="s">
        <v>21</v>
      </c>
      <c r="I6" s="13" t="s">
        <v>148</v>
      </c>
      <c r="J6" s="13" t="s">
        <v>149</v>
      </c>
      <c r="K6" s="108" t="s">
        <v>21</v>
      </c>
      <c r="L6" s="26" t="s">
        <v>148</v>
      </c>
      <c r="M6" s="108" t="s">
        <v>149</v>
      </c>
      <c r="N6" s="26" t="s">
        <v>21</v>
      </c>
      <c r="O6" s="26" t="s">
        <v>148</v>
      </c>
      <c r="P6" s="26" t="s">
        <v>149</v>
      </c>
      <c r="Q6" s="26" t="s">
        <v>21</v>
      </c>
      <c r="R6" s="26" t="s">
        <v>148</v>
      </c>
      <c r="S6" s="26" t="s">
        <v>149</v>
      </c>
      <c r="T6" s="26" t="s">
        <v>21</v>
      </c>
      <c r="U6" s="26" t="s">
        <v>148</v>
      </c>
      <c r="V6" s="26" t="s">
        <v>149</v>
      </c>
      <c r="W6" s="26" t="s">
        <v>21</v>
      </c>
      <c r="X6" s="26" t="s">
        <v>148</v>
      </c>
      <c r="Y6" s="26" t="s">
        <v>149</v>
      </c>
      <c r="Z6" s="291"/>
      <c r="AA6" s="291"/>
      <c r="AB6" s="291"/>
      <c r="AC6" s="291"/>
      <c r="AD6" s="291"/>
      <c r="AE6" s="96" t="s">
        <v>38</v>
      </c>
      <c r="AF6" s="96" t="s">
        <v>31</v>
      </c>
      <c r="AG6" s="96" t="s">
        <v>32</v>
      </c>
      <c r="AH6" s="96" t="s">
        <v>133</v>
      </c>
      <c r="AI6" s="96" t="s">
        <v>2</v>
      </c>
      <c r="AJ6" s="96" t="s">
        <v>134</v>
      </c>
      <c r="AK6" s="96" t="s">
        <v>31</v>
      </c>
      <c r="AL6" s="96" t="s">
        <v>32</v>
      </c>
      <c r="AM6" s="96" t="s">
        <v>133</v>
      </c>
      <c r="AN6" s="96" t="s">
        <v>2</v>
      </c>
      <c r="AO6" s="96" t="s">
        <v>141</v>
      </c>
      <c r="AP6" s="96" t="s">
        <v>142</v>
      </c>
      <c r="AQ6" s="296"/>
      <c r="AR6" s="74" t="s">
        <v>136</v>
      </c>
      <c r="AS6" s="32" t="s">
        <v>137</v>
      </c>
      <c r="AT6" s="74" t="s">
        <v>135</v>
      </c>
      <c r="AU6" s="162" t="s">
        <v>138</v>
      </c>
      <c r="AV6" s="162" t="s">
        <v>143</v>
      </c>
      <c r="AW6" s="27" t="s">
        <v>40</v>
      </c>
      <c r="AX6" s="27" t="s">
        <v>42</v>
      </c>
      <c r="AY6" s="27" t="s">
        <v>139</v>
      </c>
      <c r="AZ6" s="27" t="s">
        <v>140</v>
      </c>
      <c r="BA6" s="298"/>
      <c r="BB6" s="298"/>
      <c r="BC6" s="300"/>
    </row>
    <row r="7" spans="1:55" s="75" customFormat="1" ht="28.5" customHeight="1" x14ac:dyDescent="0.2">
      <c r="A7" s="73" t="s">
        <v>119</v>
      </c>
      <c r="B7" s="81" t="s">
        <v>736</v>
      </c>
      <c r="C7" s="84" t="s">
        <v>810</v>
      </c>
      <c r="D7" s="84">
        <v>1</v>
      </c>
      <c r="E7" s="88" t="s">
        <v>812</v>
      </c>
      <c r="F7" s="78" t="s">
        <v>813</v>
      </c>
      <c r="G7" s="72" t="s">
        <v>881</v>
      </c>
      <c r="H7" s="72">
        <v>25</v>
      </c>
      <c r="I7" s="72">
        <f>H7-J7</f>
        <v>17</v>
      </c>
      <c r="J7" s="72">
        <v>8</v>
      </c>
      <c r="K7" s="156">
        <v>23</v>
      </c>
      <c r="L7" s="156">
        <f>K7-M7</f>
        <v>18</v>
      </c>
      <c r="M7" s="156">
        <v>5</v>
      </c>
      <c r="N7" s="72">
        <v>11</v>
      </c>
      <c r="O7" s="72">
        <f>N7-P7</f>
        <v>7</v>
      </c>
      <c r="P7" s="72">
        <v>4</v>
      </c>
      <c r="Q7" s="108">
        <v>5</v>
      </c>
      <c r="R7" s="108">
        <v>1</v>
      </c>
      <c r="S7" s="108">
        <v>4</v>
      </c>
      <c r="T7" s="108">
        <v>1</v>
      </c>
      <c r="U7" s="108">
        <v>1</v>
      </c>
      <c r="V7" s="108">
        <v>0</v>
      </c>
      <c r="W7" s="72">
        <v>0</v>
      </c>
      <c r="X7" s="72">
        <f>W7-Y7</f>
        <v>0</v>
      </c>
      <c r="Y7" s="72">
        <v>0</v>
      </c>
      <c r="Z7" s="108">
        <v>0</v>
      </c>
      <c r="AA7" s="108">
        <v>2</v>
      </c>
      <c r="AB7" s="108">
        <v>0</v>
      </c>
      <c r="AC7" s="108">
        <v>100</v>
      </c>
      <c r="AD7" s="5">
        <f>100*(Z7+AA7)/K7</f>
        <v>8.695652173913043</v>
      </c>
      <c r="AE7" s="117"/>
      <c r="AF7" s="117"/>
      <c r="AG7" s="117"/>
      <c r="AH7" s="117"/>
      <c r="AI7" s="117"/>
      <c r="AJ7" s="117"/>
      <c r="AK7" s="117"/>
      <c r="AL7" s="117"/>
      <c r="AM7" s="117"/>
      <c r="AN7" s="117"/>
      <c r="AO7" s="117"/>
      <c r="AP7" s="117"/>
      <c r="AQ7" s="108"/>
      <c r="AR7" s="108"/>
      <c r="AS7" s="108"/>
      <c r="AT7" s="108"/>
      <c r="AU7" s="108"/>
      <c r="AV7" s="108"/>
      <c r="AW7" s="108"/>
      <c r="AX7" s="108"/>
      <c r="AY7" s="108"/>
      <c r="AZ7" s="108"/>
      <c r="BA7" s="108">
        <v>816</v>
      </c>
      <c r="BB7" s="108">
        <v>546</v>
      </c>
      <c r="BC7" s="5">
        <f>BB7/K7</f>
        <v>23.739130434782609</v>
      </c>
    </row>
    <row r="8" spans="1:55" s="75" customFormat="1" ht="45" customHeight="1" x14ac:dyDescent="0.2">
      <c r="A8" s="73" t="s">
        <v>883</v>
      </c>
      <c r="B8" s="80" t="s">
        <v>744</v>
      </c>
      <c r="C8" s="85" t="s">
        <v>810</v>
      </c>
      <c r="D8" s="85">
        <v>1</v>
      </c>
      <c r="E8" s="87" t="s">
        <v>822</v>
      </c>
      <c r="F8" s="79" t="s">
        <v>823</v>
      </c>
      <c r="G8" s="72" t="s">
        <v>881</v>
      </c>
      <c r="H8" s="72">
        <v>25</v>
      </c>
      <c r="I8" s="72">
        <f t="shared" ref="I8:I112" si="0">H8-J8</f>
        <v>14</v>
      </c>
      <c r="J8" s="72">
        <v>11</v>
      </c>
      <c r="K8" s="156">
        <v>25</v>
      </c>
      <c r="L8" s="156">
        <f t="shared" ref="L8:L74" si="1">K8-M8</f>
        <v>14</v>
      </c>
      <c r="M8" s="156">
        <v>11</v>
      </c>
      <c r="N8" s="72">
        <v>21</v>
      </c>
      <c r="O8" s="108">
        <f t="shared" ref="O8:O74" si="2">N8-P8</f>
        <v>14</v>
      </c>
      <c r="P8" s="72">
        <v>7</v>
      </c>
      <c r="Q8" s="108">
        <v>2</v>
      </c>
      <c r="R8" s="108">
        <v>1</v>
      </c>
      <c r="S8" s="108">
        <v>1</v>
      </c>
      <c r="T8" s="108">
        <v>0</v>
      </c>
      <c r="U8" s="108">
        <v>0</v>
      </c>
      <c r="V8" s="108">
        <v>0</v>
      </c>
      <c r="W8" s="72">
        <v>0</v>
      </c>
      <c r="X8" s="108">
        <f t="shared" ref="X8:X74" si="3">W8-Y8</f>
        <v>0</v>
      </c>
      <c r="Y8" s="72">
        <v>0</v>
      </c>
      <c r="Z8" s="108">
        <v>1</v>
      </c>
      <c r="AA8" s="108">
        <v>9</v>
      </c>
      <c r="AB8" s="108">
        <v>0</v>
      </c>
      <c r="AC8" s="108">
        <v>100</v>
      </c>
      <c r="AD8" s="5">
        <f t="shared" ref="AD8:AD71" si="4">100*(Z8+AA8)/K8</f>
        <v>40</v>
      </c>
      <c r="AE8" s="117"/>
      <c r="AF8" s="117"/>
      <c r="AG8" s="117"/>
      <c r="AH8" s="117"/>
      <c r="AI8" s="117"/>
      <c r="AJ8" s="117"/>
      <c r="AK8" s="117"/>
      <c r="AL8" s="117"/>
      <c r="AM8" s="117"/>
      <c r="AN8" s="117"/>
      <c r="AO8" s="117"/>
      <c r="AP8" s="117"/>
      <c r="AQ8" s="108"/>
      <c r="AR8" s="108"/>
      <c r="AS8" s="108"/>
      <c r="AT8" s="108"/>
      <c r="AU8" s="108"/>
      <c r="AV8" s="108"/>
      <c r="AW8" s="108"/>
      <c r="AX8" s="108"/>
      <c r="AY8" s="108"/>
      <c r="AZ8" s="108"/>
      <c r="BA8" s="108">
        <v>888</v>
      </c>
      <c r="BB8" s="108">
        <v>582</v>
      </c>
      <c r="BC8" s="5">
        <f t="shared" ref="BC8:BC71" si="5">BB8/K8</f>
        <v>23.28</v>
      </c>
    </row>
    <row r="9" spans="1:55" s="75" customFormat="1" ht="42" customHeight="1" x14ac:dyDescent="0.2">
      <c r="A9" s="73" t="s">
        <v>884</v>
      </c>
      <c r="B9" s="80" t="s">
        <v>997</v>
      </c>
      <c r="C9" s="85" t="s">
        <v>810</v>
      </c>
      <c r="D9" s="85">
        <v>1</v>
      </c>
      <c r="E9" s="87" t="s">
        <v>822</v>
      </c>
      <c r="F9" s="79" t="s">
        <v>823</v>
      </c>
      <c r="G9" s="72" t="s">
        <v>882</v>
      </c>
      <c r="H9" s="72">
        <v>1</v>
      </c>
      <c r="I9" s="72">
        <f t="shared" si="0"/>
        <v>1</v>
      </c>
      <c r="J9" s="72">
        <v>0</v>
      </c>
      <c r="K9" s="156">
        <v>5</v>
      </c>
      <c r="L9" s="156">
        <f t="shared" si="1"/>
        <v>4</v>
      </c>
      <c r="M9" s="156">
        <v>1</v>
      </c>
      <c r="N9" s="72">
        <v>4</v>
      </c>
      <c r="O9" s="108">
        <f t="shared" si="2"/>
        <v>3</v>
      </c>
      <c r="P9" s="72">
        <v>1</v>
      </c>
      <c r="Q9" s="108">
        <v>0</v>
      </c>
      <c r="R9" s="108">
        <v>0</v>
      </c>
      <c r="S9" s="108">
        <v>0</v>
      </c>
      <c r="T9" s="108">
        <v>0</v>
      </c>
      <c r="U9" s="108">
        <v>0</v>
      </c>
      <c r="V9" s="108">
        <v>0</v>
      </c>
      <c r="W9" s="72">
        <v>0</v>
      </c>
      <c r="X9" s="108">
        <f t="shared" si="3"/>
        <v>0</v>
      </c>
      <c r="Y9" s="72">
        <v>0</v>
      </c>
      <c r="Z9" s="108">
        <v>0</v>
      </c>
      <c r="AA9" s="108">
        <v>1</v>
      </c>
      <c r="AB9" s="108">
        <v>0</v>
      </c>
      <c r="AC9" s="108">
        <v>100</v>
      </c>
      <c r="AD9" s="5">
        <f t="shared" si="4"/>
        <v>20</v>
      </c>
      <c r="AE9" s="117"/>
      <c r="AF9" s="117"/>
      <c r="AG9" s="117"/>
      <c r="AH9" s="117"/>
      <c r="AI9" s="117"/>
      <c r="AJ9" s="117"/>
      <c r="AK9" s="117"/>
      <c r="AL9" s="117"/>
      <c r="AM9" s="117"/>
      <c r="AN9" s="117"/>
      <c r="AO9" s="117"/>
      <c r="AP9" s="117"/>
      <c r="AQ9" s="108"/>
      <c r="AR9" s="108"/>
      <c r="AS9" s="108"/>
      <c r="AT9" s="108"/>
      <c r="AU9" s="108"/>
      <c r="AV9" s="108"/>
      <c r="AW9" s="108"/>
      <c r="AX9" s="108"/>
      <c r="AY9" s="108"/>
      <c r="AZ9" s="108"/>
      <c r="BA9" s="108">
        <v>268</v>
      </c>
      <c r="BB9" s="108">
        <v>156</v>
      </c>
      <c r="BC9" s="5">
        <f t="shared" si="5"/>
        <v>31.2</v>
      </c>
    </row>
    <row r="10" spans="1:55" s="75" customFormat="1" ht="44.25" customHeight="1" x14ac:dyDescent="0.2">
      <c r="A10" s="76" t="s">
        <v>885</v>
      </c>
      <c r="B10" s="80" t="s">
        <v>745</v>
      </c>
      <c r="C10" s="84" t="s">
        <v>810</v>
      </c>
      <c r="D10" s="84">
        <v>1</v>
      </c>
      <c r="E10" s="88" t="s">
        <v>822</v>
      </c>
      <c r="F10" s="78" t="s">
        <v>823</v>
      </c>
      <c r="G10" s="72" t="s">
        <v>881</v>
      </c>
      <c r="H10" s="72">
        <v>25</v>
      </c>
      <c r="I10" s="72">
        <f t="shared" si="0"/>
        <v>9</v>
      </c>
      <c r="J10" s="72">
        <v>16</v>
      </c>
      <c r="K10" s="156">
        <v>25</v>
      </c>
      <c r="L10" s="156">
        <f t="shared" si="1"/>
        <v>11</v>
      </c>
      <c r="M10" s="156">
        <v>14</v>
      </c>
      <c r="N10" s="72">
        <v>0</v>
      </c>
      <c r="O10" s="108">
        <f t="shared" si="2"/>
        <v>0</v>
      </c>
      <c r="P10" s="72">
        <v>0</v>
      </c>
      <c r="Q10" s="108">
        <v>0</v>
      </c>
      <c r="R10" s="108">
        <v>0</v>
      </c>
      <c r="S10" s="108">
        <v>0</v>
      </c>
      <c r="T10" s="108">
        <v>1</v>
      </c>
      <c r="U10" s="108">
        <v>0</v>
      </c>
      <c r="V10" s="108">
        <v>1</v>
      </c>
      <c r="W10" s="72">
        <v>0</v>
      </c>
      <c r="X10" s="108">
        <f t="shared" si="3"/>
        <v>0</v>
      </c>
      <c r="Y10" s="72">
        <v>0</v>
      </c>
      <c r="Z10" s="108">
        <v>10</v>
      </c>
      <c r="AA10" s="108">
        <v>3</v>
      </c>
      <c r="AB10" s="108">
        <v>0</v>
      </c>
      <c r="AC10" s="108">
        <v>100</v>
      </c>
      <c r="AD10" s="5">
        <f t="shared" si="4"/>
        <v>52</v>
      </c>
      <c r="AE10" s="117"/>
      <c r="AF10" s="117"/>
      <c r="AG10" s="117"/>
      <c r="AH10" s="117"/>
      <c r="AI10" s="117"/>
      <c r="AJ10" s="117"/>
      <c r="AK10" s="117"/>
      <c r="AL10" s="117"/>
      <c r="AM10" s="117"/>
      <c r="AN10" s="117"/>
      <c r="AO10" s="117"/>
      <c r="AP10" s="117"/>
      <c r="AQ10" s="108"/>
      <c r="AR10" s="108"/>
      <c r="AS10" s="108"/>
      <c r="AT10" s="108"/>
      <c r="AU10" s="108"/>
      <c r="AV10" s="108"/>
      <c r="AW10" s="108"/>
      <c r="AX10" s="108"/>
      <c r="AY10" s="108"/>
      <c r="AZ10" s="108"/>
      <c r="BA10" s="108">
        <v>634</v>
      </c>
      <c r="BB10" s="108">
        <v>230</v>
      </c>
      <c r="BC10" s="5">
        <f t="shared" si="5"/>
        <v>9.1999999999999993</v>
      </c>
    </row>
    <row r="11" spans="1:55" s="75" customFormat="1" ht="28.5" customHeight="1" x14ac:dyDescent="0.2">
      <c r="A11" s="120" t="s">
        <v>886</v>
      </c>
      <c r="B11" s="80" t="s">
        <v>746</v>
      </c>
      <c r="C11" s="84" t="s">
        <v>810</v>
      </c>
      <c r="D11" s="84">
        <v>1</v>
      </c>
      <c r="E11" s="88" t="s">
        <v>824</v>
      </c>
      <c r="F11" s="78" t="s">
        <v>825</v>
      </c>
      <c r="G11" s="72" t="s">
        <v>881</v>
      </c>
      <c r="H11" s="72">
        <v>25</v>
      </c>
      <c r="I11" s="72">
        <f t="shared" si="0"/>
        <v>14</v>
      </c>
      <c r="J11" s="72">
        <v>11</v>
      </c>
      <c r="K11" s="156">
        <v>23</v>
      </c>
      <c r="L11" s="156">
        <f t="shared" si="1"/>
        <v>15</v>
      </c>
      <c r="M11" s="156">
        <v>8</v>
      </c>
      <c r="N11" s="72">
        <v>2</v>
      </c>
      <c r="O11" s="108">
        <f t="shared" si="2"/>
        <v>1</v>
      </c>
      <c r="P11" s="72">
        <v>1</v>
      </c>
      <c r="Q11" s="108">
        <v>1</v>
      </c>
      <c r="R11" s="108">
        <v>1</v>
      </c>
      <c r="S11" s="108">
        <v>0</v>
      </c>
      <c r="T11" s="108">
        <v>0</v>
      </c>
      <c r="U11" s="108">
        <v>0</v>
      </c>
      <c r="V11" s="108">
        <v>0</v>
      </c>
      <c r="W11" s="72">
        <v>0</v>
      </c>
      <c r="X11" s="108">
        <f t="shared" si="3"/>
        <v>0</v>
      </c>
      <c r="Y11" s="72">
        <v>0</v>
      </c>
      <c r="Z11" s="13">
        <v>6</v>
      </c>
      <c r="AA11" s="13">
        <v>8</v>
      </c>
      <c r="AB11" s="108">
        <v>0</v>
      </c>
      <c r="AC11" s="108">
        <v>100</v>
      </c>
      <c r="AD11" s="5">
        <f t="shared" si="4"/>
        <v>60.869565217391305</v>
      </c>
      <c r="AE11" s="117"/>
      <c r="AF11" s="117"/>
      <c r="AG11" s="117"/>
      <c r="AH11" s="117"/>
      <c r="AI11" s="117"/>
      <c r="AJ11" s="117"/>
      <c r="AK11" s="117"/>
      <c r="AL11" s="117"/>
      <c r="AM11" s="117"/>
      <c r="AN11" s="117"/>
      <c r="AO11" s="117"/>
      <c r="AP11" s="117"/>
      <c r="AQ11" s="108"/>
      <c r="AR11" s="108"/>
      <c r="AS11" s="108"/>
      <c r="AT11" s="108"/>
      <c r="AU11" s="108"/>
      <c r="AV11" s="108"/>
      <c r="AW11" s="108"/>
      <c r="AX11" s="108"/>
      <c r="AY11" s="108"/>
      <c r="AZ11" s="108"/>
      <c r="BA11" s="108">
        <v>262</v>
      </c>
      <c r="BB11" s="108">
        <v>100</v>
      </c>
      <c r="BC11" s="5">
        <f t="shared" si="5"/>
        <v>4.3478260869565215</v>
      </c>
    </row>
    <row r="12" spans="1:55" s="75" customFormat="1" ht="28.5" customHeight="1" x14ac:dyDescent="0.2">
      <c r="A12" s="120" t="s">
        <v>887</v>
      </c>
      <c r="B12" s="80" t="s">
        <v>998</v>
      </c>
      <c r="C12" s="84" t="s">
        <v>810</v>
      </c>
      <c r="D12" s="84">
        <v>1</v>
      </c>
      <c r="E12" s="88" t="s">
        <v>824</v>
      </c>
      <c r="F12" s="78" t="s">
        <v>825</v>
      </c>
      <c r="G12" s="72" t="s">
        <v>882</v>
      </c>
      <c r="H12" s="72">
        <v>1</v>
      </c>
      <c r="I12" s="72">
        <f t="shared" si="0"/>
        <v>0</v>
      </c>
      <c r="J12" s="72">
        <v>1</v>
      </c>
      <c r="K12" s="157">
        <v>0</v>
      </c>
      <c r="L12" s="156">
        <f t="shared" si="1"/>
        <v>0</v>
      </c>
      <c r="M12" s="156">
        <v>0</v>
      </c>
      <c r="N12" s="72">
        <v>0</v>
      </c>
      <c r="O12" s="108">
        <f t="shared" si="2"/>
        <v>0</v>
      </c>
      <c r="P12" s="72">
        <v>0</v>
      </c>
      <c r="Q12" s="108">
        <v>0</v>
      </c>
      <c r="R12" s="108">
        <v>0</v>
      </c>
      <c r="S12" s="108">
        <v>0</v>
      </c>
      <c r="T12" s="108">
        <v>0</v>
      </c>
      <c r="U12" s="108">
        <v>0</v>
      </c>
      <c r="V12" s="108">
        <v>0</v>
      </c>
      <c r="W12" s="72">
        <v>0</v>
      </c>
      <c r="X12" s="108">
        <f t="shared" si="3"/>
        <v>0</v>
      </c>
      <c r="Y12" s="72">
        <v>0</v>
      </c>
      <c r="Z12" s="13">
        <v>0</v>
      </c>
      <c r="AA12" s="13">
        <v>0</v>
      </c>
      <c r="AB12" s="108">
        <v>0</v>
      </c>
      <c r="AC12" s="108">
        <v>100</v>
      </c>
      <c r="AD12" s="5">
        <v>0</v>
      </c>
      <c r="AE12" s="117"/>
      <c r="AF12" s="117"/>
      <c r="AG12" s="117"/>
      <c r="AH12" s="117"/>
      <c r="AI12" s="117"/>
      <c r="AJ12" s="117"/>
      <c r="AK12" s="117"/>
      <c r="AL12" s="117"/>
      <c r="AM12" s="117"/>
      <c r="AN12" s="117"/>
      <c r="AO12" s="117"/>
      <c r="AP12" s="117"/>
      <c r="AQ12" s="108"/>
      <c r="AR12" s="108"/>
      <c r="AS12" s="108"/>
      <c r="AT12" s="108"/>
      <c r="AU12" s="108"/>
      <c r="AV12" s="108"/>
      <c r="AW12" s="108"/>
      <c r="AX12" s="108"/>
      <c r="AY12" s="108"/>
      <c r="AZ12" s="108"/>
      <c r="BA12" s="108">
        <v>0</v>
      </c>
      <c r="BB12" s="108">
        <v>0</v>
      </c>
      <c r="BC12" s="5">
        <v>0</v>
      </c>
    </row>
    <row r="13" spans="1:55" s="75" customFormat="1" ht="28.5" customHeight="1" x14ac:dyDescent="0.25">
      <c r="A13" s="120" t="s">
        <v>888</v>
      </c>
      <c r="B13" s="81" t="s">
        <v>751</v>
      </c>
      <c r="C13" s="84" t="s">
        <v>810</v>
      </c>
      <c r="D13" s="84">
        <v>1</v>
      </c>
      <c r="E13" s="88" t="s">
        <v>830</v>
      </c>
      <c r="F13" s="93" t="s">
        <v>831</v>
      </c>
      <c r="G13" s="72" t="s">
        <v>881</v>
      </c>
      <c r="H13" s="72">
        <v>25</v>
      </c>
      <c r="I13" s="72">
        <f t="shared" si="0"/>
        <v>17</v>
      </c>
      <c r="J13" s="72">
        <v>8</v>
      </c>
      <c r="K13" s="156">
        <v>23</v>
      </c>
      <c r="L13" s="156">
        <f t="shared" si="1"/>
        <v>17</v>
      </c>
      <c r="M13" s="156">
        <v>6</v>
      </c>
      <c r="N13" s="72">
        <v>15</v>
      </c>
      <c r="O13" s="108">
        <f t="shared" si="2"/>
        <v>10</v>
      </c>
      <c r="P13" s="72">
        <v>5</v>
      </c>
      <c r="Q13" s="108">
        <v>2</v>
      </c>
      <c r="R13" s="108">
        <v>1</v>
      </c>
      <c r="S13" s="108">
        <v>1</v>
      </c>
      <c r="T13" s="108">
        <v>1</v>
      </c>
      <c r="U13" s="108">
        <v>1</v>
      </c>
      <c r="V13" s="108">
        <v>0</v>
      </c>
      <c r="W13" s="72">
        <v>1</v>
      </c>
      <c r="X13" s="108">
        <f t="shared" si="3"/>
        <v>1</v>
      </c>
      <c r="Y13" s="72">
        <v>0</v>
      </c>
      <c r="Z13" s="108">
        <v>1</v>
      </c>
      <c r="AA13" s="108">
        <v>0</v>
      </c>
      <c r="AB13" s="108">
        <v>0</v>
      </c>
      <c r="AC13" s="108">
        <v>100</v>
      </c>
      <c r="AD13" s="5">
        <f t="shared" si="4"/>
        <v>4.3478260869565215</v>
      </c>
      <c r="AE13" s="117"/>
      <c r="AF13" s="117"/>
      <c r="AG13" s="117"/>
      <c r="AH13" s="117"/>
      <c r="AI13" s="117"/>
      <c r="AJ13" s="117"/>
      <c r="AK13" s="117"/>
      <c r="AL13" s="117"/>
      <c r="AM13" s="117"/>
      <c r="AN13" s="117"/>
      <c r="AO13" s="117"/>
      <c r="AP13" s="117"/>
      <c r="AQ13" s="108"/>
      <c r="AR13" s="108"/>
      <c r="AS13" s="108"/>
      <c r="AT13" s="108"/>
      <c r="AU13" s="108"/>
      <c r="AV13" s="108"/>
      <c r="AW13" s="108"/>
      <c r="AX13" s="108"/>
      <c r="AY13" s="108"/>
      <c r="AZ13" s="108"/>
      <c r="BA13" s="108">
        <v>555</v>
      </c>
      <c r="BB13" s="108">
        <v>400</v>
      </c>
      <c r="BC13" s="5">
        <f t="shared" si="5"/>
        <v>17.391304347826086</v>
      </c>
    </row>
    <row r="14" spans="1:55" s="132" customFormat="1" ht="28.5" customHeight="1" x14ac:dyDescent="0.25">
      <c r="A14" s="120" t="s">
        <v>889</v>
      </c>
      <c r="B14" s="81" t="s">
        <v>1039</v>
      </c>
      <c r="C14" s="84" t="s">
        <v>810</v>
      </c>
      <c r="D14" s="84">
        <v>1</v>
      </c>
      <c r="E14" s="88" t="s">
        <v>830</v>
      </c>
      <c r="F14" s="93" t="s">
        <v>831</v>
      </c>
      <c r="G14" s="108" t="s">
        <v>882</v>
      </c>
      <c r="H14" s="108">
        <v>0</v>
      </c>
      <c r="I14" s="108">
        <f t="shared" ref="I14" si="6">H14-J14</f>
        <v>0</v>
      </c>
      <c r="J14" s="108">
        <v>0</v>
      </c>
      <c r="K14" s="156">
        <v>1</v>
      </c>
      <c r="L14" s="156">
        <f t="shared" si="1"/>
        <v>1</v>
      </c>
      <c r="M14" s="156">
        <v>0</v>
      </c>
      <c r="N14" s="108">
        <v>1</v>
      </c>
      <c r="O14" s="108">
        <f t="shared" si="2"/>
        <v>1</v>
      </c>
      <c r="P14" s="108">
        <v>0</v>
      </c>
      <c r="Q14" s="108">
        <v>0</v>
      </c>
      <c r="R14" s="108">
        <v>0</v>
      </c>
      <c r="S14" s="108">
        <v>0</v>
      </c>
      <c r="T14" s="108">
        <v>0</v>
      </c>
      <c r="U14" s="108">
        <v>0</v>
      </c>
      <c r="V14" s="108">
        <v>0</v>
      </c>
      <c r="W14" s="108">
        <v>0</v>
      </c>
      <c r="X14" s="108">
        <f t="shared" si="3"/>
        <v>0</v>
      </c>
      <c r="Y14" s="108">
        <v>0</v>
      </c>
      <c r="Z14" s="108">
        <v>0</v>
      </c>
      <c r="AA14" s="108">
        <v>0</v>
      </c>
      <c r="AB14" s="108">
        <v>0</v>
      </c>
      <c r="AC14" s="108">
        <v>100</v>
      </c>
      <c r="AD14" s="5">
        <f t="shared" si="4"/>
        <v>0</v>
      </c>
      <c r="AE14" s="117"/>
      <c r="AF14" s="117"/>
      <c r="AG14" s="117"/>
      <c r="AH14" s="117"/>
      <c r="AI14" s="117"/>
      <c r="AJ14" s="117"/>
      <c r="AK14" s="117"/>
      <c r="AL14" s="117"/>
      <c r="AM14" s="117"/>
      <c r="AN14" s="117"/>
      <c r="AO14" s="117"/>
      <c r="AP14" s="117"/>
      <c r="AQ14" s="108"/>
      <c r="AR14" s="108"/>
      <c r="AS14" s="108"/>
      <c r="AT14" s="108"/>
      <c r="AU14" s="108"/>
      <c r="AV14" s="108"/>
      <c r="AW14" s="108"/>
      <c r="AX14" s="108"/>
      <c r="AY14" s="108"/>
      <c r="AZ14" s="108"/>
      <c r="BA14" s="108">
        <v>111</v>
      </c>
      <c r="BB14" s="108">
        <v>20</v>
      </c>
      <c r="BC14" s="5">
        <f t="shared" si="5"/>
        <v>20</v>
      </c>
    </row>
    <row r="15" spans="1:55" s="75" customFormat="1" ht="96.75" customHeight="1" x14ac:dyDescent="0.25">
      <c r="A15" s="120" t="s">
        <v>890</v>
      </c>
      <c r="B15" s="81" t="s">
        <v>754</v>
      </c>
      <c r="C15" s="85" t="s">
        <v>810</v>
      </c>
      <c r="D15" s="85">
        <v>1</v>
      </c>
      <c r="E15" s="87" t="s">
        <v>832</v>
      </c>
      <c r="F15" s="85" t="s">
        <v>833</v>
      </c>
      <c r="G15" s="72" t="s">
        <v>881</v>
      </c>
      <c r="H15" s="72">
        <v>25</v>
      </c>
      <c r="I15" s="72">
        <f t="shared" si="0"/>
        <v>21</v>
      </c>
      <c r="J15" s="72">
        <v>4</v>
      </c>
      <c r="K15" s="156">
        <v>25</v>
      </c>
      <c r="L15" s="156">
        <f t="shared" si="1"/>
        <v>21</v>
      </c>
      <c r="M15" s="156">
        <v>4</v>
      </c>
      <c r="N15" s="72">
        <v>19</v>
      </c>
      <c r="O15" s="108">
        <f t="shared" si="2"/>
        <v>17</v>
      </c>
      <c r="P15" s="72">
        <v>2</v>
      </c>
      <c r="Q15" s="108">
        <v>4</v>
      </c>
      <c r="R15" s="108">
        <v>3</v>
      </c>
      <c r="S15" s="108">
        <v>1</v>
      </c>
      <c r="T15" s="108">
        <v>0</v>
      </c>
      <c r="U15" s="108">
        <v>0</v>
      </c>
      <c r="V15" s="108">
        <v>0</v>
      </c>
      <c r="W15" s="72">
        <v>1</v>
      </c>
      <c r="X15" s="108">
        <f t="shared" si="3"/>
        <v>0</v>
      </c>
      <c r="Y15" s="72">
        <v>1</v>
      </c>
      <c r="Z15" s="108">
        <v>0</v>
      </c>
      <c r="AA15" s="108">
        <v>3</v>
      </c>
      <c r="AB15" s="108">
        <v>0</v>
      </c>
      <c r="AC15" s="108">
        <v>100</v>
      </c>
      <c r="AD15" s="5">
        <f t="shared" si="4"/>
        <v>12</v>
      </c>
      <c r="AE15" s="117"/>
      <c r="AF15" s="117"/>
      <c r="AG15" s="117"/>
      <c r="AH15" s="117"/>
      <c r="AI15" s="117"/>
      <c r="AJ15" s="117"/>
      <c r="AK15" s="117"/>
      <c r="AL15" s="117"/>
      <c r="AM15" s="117"/>
      <c r="AN15" s="117"/>
      <c r="AO15" s="117"/>
      <c r="AP15" s="117"/>
      <c r="AQ15" s="108"/>
      <c r="AR15" s="108"/>
      <c r="AS15" s="108"/>
      <c r="AT15" s="108"/>
      <c r="AU15" s="108"/>
      <c r="AV15" s="108"/>
      <c r="AW15" s="108"/>
      <c r="AX15" s="108"/>
      <c r="AY15" s="108"/>
      <c r="AZ15" s="108"/>
      <c r="BA15" s="108">
        <v>388</v>
      </c>
      <c r="BB15" s="108">
        <v>132</v>
      </c>
      <c r="BC15" s="5">
        <f t="shared" si="5"/>
        <v>5.28</v>
      </c>
    </row>
    <row r="16" spans="1:55" s="75" customFormat="1" ht="42.75" customHeight="1" x14ac:dyDescent="0.2">
      <c r="A16" s="120" t="s">
        <v>891</v>
      </c>
      <c r="B16" s="81" t="s">
        <v>757</v>
      </c>
      <c r="C16" s="84" t="s">
        <v>810</v>
      </c>
      <c r="D16" s="94">
        <v>1</v>
      </c>
      <c r="E16" s="88" t="s">
        <v>834</v>
      </c>
      <c r="F16" s="84" t="s">
        <v>835</v>
      </c>
      <c r="G16" s="72" t="s">
        <v>881</v>
      </c>
      <c r="H16" s="72">
        <v>25</v>
      </c>
      <c r="I16" s="72">
        <f t="shared" si="0"/>
        <v>15</v>
      </c>
      <c r="J16" s="72">
        <v>10</v>
      </c>
      <c r="K16" s="156">
        <v>25</v>
      </c>
      <c r="L16" s="156">
        <f t="shared" si="1"/>
        <v>15</v>
      </c>
      <c r="M16" s="156">
        <v>10</v>
      </c>
      <c r="N16" s="72">
        <v>22</v>
      </c>
      <c r="O16" s="108">
        <f t="shared" si="2"/>
        <v>13</v>
      </c>
      <c r="P16" s="72">
        <v>9</v>
      </c>
      <c r="Q16" s="108">
        <v>0</v>
      </c>
      <c r="R16" s="108">
        <v>0</v>
      </c>
      <c r="S16" s="108">
        <v>0</v>
      </c>
      <c r="T16" s="108">
        <v>1</v>
      </c>
      <c r="U16" s="108">
        <v>0</v>
      </c>
      <c r="V16" s="108">
        <v>1</v>
      </c>
      <c r="W16" s="72">
        <v>0</v>
      </c>
      <c r="X16" s="108">
        <f t="shared" si="3"/>
        <v>0</v>
      </c>
      <c r="Y16" s="72">
        <v>0</v>
      </c>
      <c r="Z16" s="108">
        <v>0</v>
      </c>
      <c r="AA16" s="108">
        <v>8</v>
      </c>
      <c r="AB16" s="108">
        <v>0</v>
      </c>
      <c r="AC16" s="108">
        <v>100</v>
      </c>
      <c r="AD16" s="5">
        <f t="shared" si="4"/>
        <v>32</v>
      </c>
      <c r="AE16" s="117"/>
      <c r="AF16" s="117"/>
      <c r="AG16" s="117"/>
      <c r="AH16" s="117"/>
      <c r="AI16" s="117"/>
      <c r="AJ16" s="117"/>
      <c r="AK16" s="117"/>
      <c r="AL16" s="117"/>
      <c r="AM16" s="117"/>
      <c r="AN16" s="117"/>
      <c r="AO16" s="117"/>
      <c r="AP16" s="117"/>
      <c r="AQ16" s="108"/>
      <c r="AR16" s="108"/>
      <c r="AS16" s="108"/>
      <c r="AT16" s="108"/>
      <c r="AU16" s="108"/>
      <c r="AV16" s="108"/>
      <c r="AW16" s="108"/>
      <c r="AX16" s="108"/>
      <c r="AY16" s="108"/>
      <c r="AZ16" s="108"/>
      <c r="BA16" s="108">
        <v>788</v>
      </c>
      <c r="BB16" s="108">
        <v>652</v>
      </c>
      <c r="BC16" s="5">
        <f t="shared" si="5"/>
        <v>26.08</v>
      </c>
    </row>
    <row r="17" spans="1:55" s="75" customFormat="1" ht="46.5" customHeight="1" x14ac:dyDescent="0.2">
      <c r="A17" s="120" t="s">
        <v>892</v>
      </c>
      <c r="B17" s="81" t="s">
        <v>999</v>
      </c>
      <c r="C17" s="84" t="s">
        <v>810</v>
      </c>
      <c r="D17" s="94">
        <v>1</v>
      </c>
      <c r="E17" s="88" t="s">
        <v>834</v>
      </c>
      <c r="F17" s="84" t="s">
        <v>835</v>
      </c>
      <c r="G17" s="72" t="s">
        <v>882</v>
      </c>
      <c r="H17" s="72">
        <v>1</v>
      </c>
      <c r="I17" s="72">
        <f t="shared" si="0"/>
        <v>1</v>
      </c>
      <c r="J17" s="72">
        <v>0</v>
      </c>
      <c r="K17" s="156">
        <v>2</v>
      </c>
      <c r="L17" s="156">
        <f t="shared" si="1"/>
        <v>2</v>
      </c>
      <c r="M17" s="156">
        <v>0</v>
      </c>
      <c r="N17" s="72">
        <v>0</v>
      </c>
      <c r="O17" s="108">
        <f>N17-P17</f>
        <v>0</v>
      </c>
      <c r="P17" s="72">
        <v>0</v>
      </c>
      <c r="Q17" s="108">
        <v>0</v>
      </c>
      <c r="R17" s="108">
        <v>0</v>
      </c>
      <c r="S17" s="108">
        <v>0</v>
      </c>
      <c r="T17" s="108">
        <v>0</v>
      </c>
      <c r="U17" s="108">
        <v>0</v>
      </c>
      <c r="V17" s="108">
        <v>0</v>
      </c>
      <c r="W17" s="72">
        <v>0</v>
      </c>
      <c r="X17" s="108">
        <f t="shared" si="3"/>
        <v>0</v>
      </c>
      <c r="Y17" s="72">
        <v>0</v>
      </c>
      <c r="Z17" s="108">
        <v>0</v>
      </c>
      <c r="AA17" s="108">
        <v>0</v>
      </c>
      <c r="AB17" s="108">
        <v>0</v>
      </c>
      <c r="AC17" s="108">
        <v>100</v>
      </c>
      <c r="AD17" s="5">
        <f t="shared" si="4"/>
        <v>0</v>
      </c>
      <c r="AE17" s="117"/>
      <c r="AF17" s="117"/>
      <c r="AG17" s="117"/>
      <c r="AH17" s="117"/>
      <c r="AI17" s="117"/>
      <c r="AJ17" s="117"/>
      <c r="AK17" s="117"/>
      <c r="AL17" s="117"/>
      <c r="AM17" s="117"/>
      <c r="AN17" s="117"/>
      <c r="AO17" s="117"/>
      <c r="AP17" s="117"/>
      <c r="AQ17" s="108"/>
      <c r="AR17" s="108"/>
      <c r="AS17" s="108"/>
      <c r="AT17" s="108"/>
      <c r="AU17" s="108"/>
      <c r="AV17" s="108"/>
      <c r="AW17" s="108"/>
      <c r="AX17" s="108"/>
      <c r="AY17" s="108"/>
      <c r="AZ17" s="108"/>
      <c r="BA17" s="108">
        <v>188</v>
      </c>
      <c r="BB17" s="108">
        <v>0</v>
      </c>
      <c r="BC17" s="5">
        <f t="shared" si="5"/>
        <v>0</v>
      </c>
    </row>
    <row r="18" spans="1:55" s="75" customFormat="1" ht="66" customHeight="1" x14ac:dyDescent="0.2">
      <c r="A18" s="120" t="s">
        <v>893</v>
      </c>
      <c r="B18" s="79" t="s">
        <v>762</v>
      </c>
      <c r="C18" s="84" t="s">
        <v>810</v>
      </c>
      <c r="D18" s="94">
        <v>1</v>
      </c>
      <c r="E18" s="89" t="s">
        <v>840</v>
      </c>
      <c r="F18" s="78" t="s">
        <v>841</v>
      </c>
      <c r="G18" s="72" t="s">
        <v>881</v>
      </c>
      <c r="H18" s="72">
        <v>25</v>
      </c>
      <c r="I18" s="72">
        <f t="shared" si="0"/>
        <v>23</v>
      </c>
      <c r="J18" s="72">
        <v>2</v>
      </c>
      <c r="K18" s="156">
        <v>25</v>
      </c>
      <c r="L18" s="156">
        <f t="shared" si="1"/>
        <v>24</v>
      </c>
      <c r="M18" s="156">
        <v>1</v>
      </c>
      <c r="N18" s="72">
        <v>20</v>
      </c>
      <c r="O18" s="108">
        <f t="shared" si="2"/>
        <v>19</v>
      </c>
      <c r="P18" s="72">
        <v>1</v>
      </c>
      <c r="Q18" s="108">
        <v>1</v>
      </c>
      <c r="R18" s="108">
        <v>1</v>
      </c>
      <c r="S18" s="108">
        <v>0</v>
      </c>
      <c r="T18" s="108">
        <v>0</v>
      </c>
      <c r="U18" s="108">
        <v>0</v>
      </c>
      <c r="V18" s="108">
        <v>0</v>
      </c>
      <c r="W18" s="72">
        <v>1</v>
      </c>
      <c r="X18" s="108">
        <f t="shared" si="3"/>
        <v>1</v>
      </c>
      <c r="Y18" s="72">
        <v>0</v>
      </c>
      <c r="Z18" s="108">
        <v>0</v>
      </c>
      <c r="AA18" s="108">
        <v>7</v>
      </c>
      <c r="AB18" s="108">
        <v>0</v>
      </c>
      <c r="AC18" s="108">
        <v>100</v>
      </c>
      <c r="AD18" s="5">
        <f t="shared" si="4"/>
        <v>28</v>
      </c>
      <c r="AE18" s="117"/>
      <c r="AF18" s="117"/>
      <c r="AG18" s="117"/>
      <c r="AH18" s="117"/>
      <c r="AI18" s="117"/>
      <c r="AJ18" s="117"/>
      <c r="AK18" s="117"/>
      <c r="AL18" s="117"/>
      <c r="AM18" s="117"/>
      <c r="AN18" s="117"/>
      <c r="AO18" s="117"/>
      <c r="AP18" s="117"/>
      <c r="AQ18" s="108"/>
      <c r="AR18" s="108"/>
      <c r="AS18" s="108"/>
      <c r="AT18" s="108"/>
      <c r="AU18" s="108"/>
      <c r="AV18" s="108"/>
      <c r="AW18" s="108"/>
      <c r="AX18" s="108"/>
      <c r="AY18" s="108"/>
      <c r="AZ18" s="108"/>
      <c r="BA18" s="108">
        <v>588</v>
      </c>
      <c r="BB18" s="108">
        <v>362</v>
      </c>
      <c r="BC18" s="5">
        <f t="shared" si="5"/>
        <v>14.48</v>
      </c>
    </row>
    <row r="19" spans="1:55" s="75" customFormat="1" ht="47.25" customHeight="1" x14ac:dyDescent="0.25">
      <c r="A19" s="120" t="s">
        <v>894</v>
      </c>
      <c r="B19" s="81" t="s">
        <v>765</v>
      </c>
      <c r="C19" s="84" t="s">
        <v>810</v>
      </c>
      <c r="D19" s="84">
        <v>1</v>
      </c>
      <c r="E19" s="88" t="s">
        <v>844</v>
      </c>
      <c r="F19" s="77" t="s">
        <v>845</v>
      </c>
      <c r="G19" s="72" t="s">
        <v>881</v>
      </c>
      <c r="H19" s="72">
        <v>25</v>
      </c>
      <c r="I19" s="72">
        <f t="shared" si="0"/>
        <v>6</v>
      </c>
      <c r="J19" s="72">
        <v>19</v>
      </c>
      <c r="K19" s="156">
        <v>23</v>
      </c>
      <c r="L19" s="156">
        <f t="shared" si="1"/>
        <v>5</v>
      </c>
      <c r="M19" s="156">
        <v>18</v>
      </c>
      <c r="N19" s="72">
        <v>12</v>
      </c>
      <c r="O19" s="108">
        <f t="shared" si="2"/>
        <v>3</v>
      </c>
      <c r="P19" s="72">
        <v>9</v>
      </c>
      <c r="Q19" s="108">
        <v>3</v>
      </c>
      <c r="R19" s="108">
        <v>0</v>
      </c>
      <c r="S19" s="108">
        <v>3</v>
      </c>
      <c r="T19" s="108">
        <v>1</v>
      </c>
      <c r="U19" s="108">
        <v>0</v>
      </c>
      <c r="V19" s="108">
        <v>1</v>
      </c>
      <c r="W19" s="72">
        <v>1</v>
      </c>
      <c r="X19" s="108">
        <f t="shared" si="3"/>
        <v>0</v>
      </c>
      <c r="Y19" s="72">
        <v>1</v>
      </c>
      <c r="Z19" s="108">
        <v>1</v>
      </c>
      <c r="AA19" s="108">
        <v>3</v>
      </c>
      <c r="AB19" s="108">
        <v>0</v>
      </c>
      <c r="AC19" s="108">
        <v>100</v>
      </c>
      <c r="AD19" s="5">
        <f t="shared" si="4"/>
        <v>17.391304347826086</v>
      </c>
      <c r="AE19" s="117"/>
      <c r="AF19" s="117"/>
      <c r="AG19" s="117"/>
      <c r="AH19" s="117"/>
      <c r="AI19" s="117"/>
      <c r="AJ19" s="117"/>
      <c r="AK19" s="117"/>
      <c r="AL19" s="117"/>
      <c r="AM19" s="117"/>
      <c r="AN19" s="117"/>
      <c r="AO19" s="117"/>
      <c r="AP19" s="117"/>
      <c r="AQ19" s="108"/>
      <c r="AR19" s="108"/>
      <c r="AS19" s="108"/>
      <c r="AT19" s="108"/>
      <c r="AU19" s="108"/>
      <c r="AV19" s="108"/>
      <c r="AW19" s="108"/>
      <c r="AX19" s="108"/>
      <c r="AY19" s="108"/>
      <c r="AZ19" s="108"/>
      <c r="BA19" s="108">
        <v>338</v>
      </c>
      <c r="BB19" s="108">
        <v>98</v>
      </c>
      <c r="BC19" s="5">
        <f t="shared" si="5"/>
        <v>4.2608695652173916</v>
      </c>
    </row>
    <row r="20" spans="1:55" s="75" customFormat="1" ht="28.5" customHeight="1" x14ac:dyDescent="0.25">
      <c r="A20" s="120" t="s">
        <v>895</v>
      </c>
      <c r="B20" s="85" t="s">
        <v>766</v>
      </c>
      <c r="C20" s="86" t="s">
        <v>810</v>
      </c>
      <c r="D20" s="86">
        <v>1</v>
      </c>
      <c r="E20" s="92" t="s">
        <v>846</v>
      </c>
      <c r="F20" s="86" t="s">
        <v>847</v>
      </c>
      <c r="G20" s="72" t="s">
        <v>881</v>
      </c>
      <c r="H20" s="72">
        <v>25</v>
      </c>
      <c r="I20" s="72">
        <f t="shared" si="0"/>
        <v>25</v>
      </c>
      <c r="J20" s="72">
        <v>0</v>
      </c>
      <c r="K20" s="156">
        <v>23</v>
      </c>
      <c r="L20" s="156">
        <f t="shared" si="1"/>
        <v>23</v>
      </c>
      <c r="M20" s="156">
        <v>0</v>
      </c>
      <c r="N20" s="72">
        <v>0</v>
      </c>
      <c r="O20" s="108">
        <f t="shared" si="2"/>
        <v>0</v>
      </c>
      <c r="P20" s="72">
        <v>0</v>
      </c>
      <c r="Q20" s="108">
        <v>1</v>
      </c>
      <c r="R20" s="108">
        <v>1</v>
      </c>
      <c r="S20" s="108">
        <v>0</v>
      </c>
      <c r="T20" s="108">
        <v>2</v>
      </c>
      <c r="U20" s="108">
        <v>2</v>
      </c>
      <c r="V20" s="108">
        <v>0</v>
      </c>
      <c r="W20" s="72">
        <v>0</v>
      </c>
      <c r="X20" s="108">
        <f t="shared" si="3"/>
        <v>0</v>
      </c>
      <c r="Y20" s="72">
        <v>0</v>
      </c>
      <c r="Z20" s="13">
        <v>1</v>
      </c>
      <c r="AA20" s="13">
        <v>14</v>
      </c>
      <c r="AB20" s="108">
        <v>0</v>
      </c>
      <c r="AC20" s="108">
        <v>100</v>
      </c>
      <c r="AD20" s="5">
        <f t="shared" si="4"/>
        <v>65.217391304347828</v>
      </c>
      <c r="AE20" s="117">
        <v>20</v>
      </c>
      <c r="AF20" s="117">
        <v>19</v>
      </c>
      <c r="AG20" s="117">
        <v>1</v>
      </c>
      <c r="AH20" s="117">
        <v>100</v>
      </c>
      <c r="AI20" s="117">
        <f>100*(AF20+AG20)/AE20</f>
        <v>100</v>
      </c>
      <c r="AJ20" s="117"/>
      <c r="AK20" s="117"/>
      <c r="AL20" s="117"/>
      <c r="AM20" s="117"/>
      <c r="AN20" s="117"/>
      <c r="AO20" s="117">
        <v>0</v>
      </c>
      <c r="AP20" s="117">
        <v>0</v>
      </c>
      <c r="AQ20" s="108">
        <v>20</v>
      </c>
      <c r="AR20" s="108">
        <v>20</v>
      </c>
      <c r="AS20" s="108">
        <v>9</v>
      </c>
      <c r="AT20" s="5">
        <f t="shared" ref="AT20:AT21" si="7">AS20*100/AR20</f>
        <v>45</v>
      </c>
      <c r="AU20" s="108">
        <v>0</v>
      </c>
      <c r="AV20" s="108">
        <v>0</v>
      </c>
      <c r="AW20" s="108">
        <v>0</v>
      </c>
      <c r="AX20" s="108">
        <v>0</v>
      </c>
      <c r="AY20" s="108">
        <v>0</v>
      </c>
      <c r="AZ20" s="108">
        <v>0</v>
      </c>
      <c r="BA20" s="108">
        <v>242</v>
      </c>
      <c r="BB20" s="108">
        <v>122</v>
      </c>
      <c r="BC20" s="5">
        <f t="shared" si="5"/>
        <v>5.3043478260869561</v>
      </c>
    </row>
    <row r="21" spans="1:55" s="75" customFormat="1" ht="28.5" customHeight="1" x14ac:dyDescent="0.25">
      <c r="A21" s="120" t="s">
        <v>896</v>
      </c>
      <c r="B21" s="85" t="s">
        <v>1000</v>
      </c>
      <c r="C21" s="86" t="s">
        <v>810</v>
      </c>
      <c r="D21" s="86">
        <v>1</v>
      </c>
      <c r="E21" s="92" t="s">
        <v>846</v>
      </c>
      <c r="F21" s="86" t="s">
        <v>847</v>
      </c>
      <c r="G21" s="72" t="s">
        <v>882</v>
      </c>
      <c r="H21" s="72">
        <v>2</v>
      </c>
      <c r="I21" s="72">
        <f t="shared" si="0"/>
        <v>2</v>
      </c>
      <c r="J21" s="72">
        <v>0</v>
      </c>
      <c r="K21" s="156">
        <v>5</v>
      </c>
      <c r="L21" s="156">
        <f t="shared" si="1"/>
        <v>5</v>
      </c>
      <c r="M21" s="156">
        <v>0</v>
      </c>
      <c r="N21" s="72">
        <v>0</v>
      </c>
      <c r="O21" s="108">
        <f t="shared" si="2"/>
        <v>0</v>
      </c>
      <c r="P21" s="72">
        <v>0</v>
      </c>
      <c r="Q21" s="108">
        <v>0</v>
      </c>
      <c r="R21" s="108">
        <v>0</v>
      </c>
      <c r="S21" s="108">
        <v>0</v>
      </c>
      <c r="T21" s="108">
        <v>0</v>
      </c>
      <c r="U21" s="108">
        <v>0</v>
      </c>
      <c r="V21" s="108">
        <v>0</v>
      </c>
      <c r="W21" s="72">
        <v>0</v>
      </c>
      <c r="X21" s="108">
        <f t="shared" si="3"/>
        <v>0</v>
      </c>
      <c r="Y21" s="72">
        <v>0</v>
      </c>
      <c r="Z21" s="13">
        <v>0</v>
      </c>
      <c r="AA21" s="13">
        <v>5</v>
      </c>
      <c r="AB21" s="108">
        <v>0</v>
      </c>
      <c r="AC21" s="108">
        <v>100</v>
      </c>
      <c r="AD21" s="5">
        <f t="shared" si="4"/>
        <v>100</v>
      </c>
      <c r="AE21" s="117">
        <v>5</v>
      </c>
      <c r="AF21" s="117">
        <v>4</v>
      </c>
      <c r="AG21" s="117">
        <v>1</v>
      </c>
      <c r="AH21" s="117">
        <v>100</v>
      </c>
      <c r="AI21" s="117">
        <f>100*(AF21+AG21)/AE21</f>
        <v>100</v>
      </c>
      <c r="AJ21" s="117"/>
      <c r="AK21" s="117"/>
      <c r="AL21" s="117"/>
      <c r="AM21" s="117"/>
      <c r="AN21" s="117"/>
      <c r="AO21" s="117">
        <v>0</v>
      </c>
      <c r="AP21" s="117">
        <v>0</v>
      </c>
      <c r="AQ21" s="108">
        <v>5</v>
      </c>
      <c r="AR21" s="108">
        <v>5</v>
      </c>
      <c r="AS21" s="108">
        <v>3</v>
      </c>
      <c r="AT21" s="5">
        <f t="shared" si="7"/>
        <v>60</v>
      </c>
      <c r="AU21" s="108">
        <v>0</v>
      </c>
      <c r="AV21" s="108">
        <v>0</v>
      </c>
      <c r="AW21" s="108">
        <v>0</v>
      </c>
      <c r="AX21" s="108">
        <v>0</v>
      </c>
      <c r="AY21" s="108">
        <v>0</v>
      </c>
      <c r="AZ21" s="108">
        <v>0</v>
      </c>
      <c r="BA21" s="108">
        <v>80</v>
      </c>
      <c r="BB21" s="108">
        <v>70</v>
      </c>
      <c r="BC21" s="5">
        <f t="shared" si="5"/>
        <v>14</v>
      </c>
    </row>
    <row r="22" spans="1:55" s="75" customFormat="1" ht="28.5" customHeight="1" x14ac:dyDescent="0.25">
      <c r="A22" s="120" t="s">
        <v>897</v>
      </c>
      <c r="B22" s="81" t="s">
        <v>769</v>
      </c>
      <c r="C22" s="84" t="s">
        <v>811</v>
      </c>
      <c r="D22" s="84">
        <v>1</v>
      </c>
      <c r="E22" s="88" t="s">
        <v>850</v>
      </c>
      <c r="F22" s="84" t="s">
        <v>851</v>
      </c>
      <c r="G22" s="72" t="s">
        <v>881</v>
      </c>
      <c r="H22" s="72">
        <v>10</v>
      </c>
      <c r="I22" s="72">
        <f t="shared" si="0"/>
        <v>9</v>
      </c>
      <c r="J22" s="72">
        <v>1</v>
      </c>
      <c r="K22" s="156">
        <v>9</v>
      </c>
      <c r="L22" s="156">
        <f t="shared" si="1"/>
        <v>8</v>
      </c>
      <c r="M22" s="156">
        <v>1</v>
      </c>
      <c r="N22" s="72">
        <v>0</v>
      </c>
      <c r="O22" s="108">
        <f t="shared" si="2"/>
        <v>0</v>
      </c>
      <c r="P22" s="72">
        <v>0</v>
      </c>
      <c r="Q22" s="108">
        <v>0</v>
      </c>
      <c r="R22" s="108">
        <v>0</v>
      </c>
      <c r="S22" s="108">
        <v>0</v>
      </c>
      <c r="T22" s="108">
        <v>0</v>
      </c>
      <c r="U22" s="108">
        <v>0</v>
      </c>
      <c r="V22" s="108">
        <v>0</v>
      </c>
      <c r="W22" s="72">
        <v>0</v>
      </c>
      <c r="X22" s="108">
        <f t="shared" si="3"/>
        <v>0</v>
      </c>
      <c r="Y22" s="72">
        <v>0</v>
      </c>
      <c r="Z22" s="13">
        <v>0</v>
      </c>
      <c r="AA22" s="13">
        <v>1</v>
      </c>
      <c r="AB22" s="108">
        <v>0</v>
      </c>
      <c r="AC22" s="108">
        <v>100</v>
      </c>
      <c r="AD22" s="5">
        <f t="shared" si="4"/>
        <v>11.111111111111111</v>
      </c>
      <c r="AE22" s="117"/>
      <c r="AF22" s="117"/>
      <c r="AG22" s="117"/>
      <c r="AH22" s="117"/>
      <c r="AI22" s="117"/>
      <c r="AJ22" s="117"/>
      <c r="AK22" s="117"/>
      <c r="AL22" s="117"/>
      <c r="AM22" s="117"/>
      <c r="AN22" s="117"/>
      <c r="AO22" s="117"/>
      <c r="AP22" s="117"/>
      <c r="AQ22" s="108"/>
      <c r="AR22" s="108"/>
      <c r="AS22" s="108"/>
      <c r="AT22" s="108"/>
      <c r="AU22" s="108"/>
      <c r="AV22" s="108"/>
      <c r="AW22" s="108"/>
      <c r="AX22" s="108"/>
      <c r="AY22" s="108"/>
      <c r="AZ22" s="108"/>
      <c r="BA22" s="108">
        <v>112</v>
      </c>
      <c r="BB22" s="108">
        <v>0</v>
      </c>
      <c r="BC22" s="5">
        <f t="shared" si="5"/>
        <v>0</v>
      </c>
    </row>
    <row r="23" spans="1:55" s="75" customFormat="1" ht="28.5" customHeight="1" x14ac:dyDescent="0.25">
      <c r="A23" s="120" t="s">
        <v>898</v>
      </c>
      <c r="B23" s="81" t="s">
        <v>1001</v>
      </c>
      <c r="C23" s="84" t="s">
        <v>811</v>
      </c>
      <c r="D23" s="84">
        <v>1</v>
      </c>
      <c r="E23" s="88" t="s">
        <v>850</v>
      </c>
      <c r="F23" s="84" t="s">
        <v>851</v>
      </c>
      <c r="G23" s="72" t="s">
        <v>882</v>
      </c>
      <c r="H23" s="72">
        <v>3</v>
      </c>
      <c r="I23" s="72">
        <f t="shared" si="0"/>
        <v>3</v>
      </c>
      <c r="J23" s="72">
        <v>0</v>
      </c>
      <c r="K23" s="156">
        <v>3</v>
      </c>
      <c r="L23" s="156">
        <f t="shared" si="1"/>
        <v>3</v>
      </c>
      <c r="M23" s="156">
        <v>0</v>
      </c>
      <c r="N23" s="72">
        <v>0</v>
      </c>
      <c r="O23" s="108">
        <f t="shared" si="2"/>
        <v>0</v>
      </c>
      <c r="P23" s="72">
        <v>0</v>
      </c>
      <c r="Q23" s="108">
        <v>0</v>
      </c>
      <c r="R23" s="108">
        <v>0</v>
      </c>
      <c r="S23" s="108">
        <v>0</v>
      </c>
      <c r="T23" s="108">
        <v>0</v>
      </c>
      <c r="U23" s="108">
        <v>0</v>
      </c>
      <c r="V23" s="108">
        <v>0</v>
      </c>
      <c r="W23" s="72">
        <v>0</v>
      </c>
      <c r="X23" s="108">
        <f t="shared" si="3"/>
        <v>0</v>
      </c>
      <c r="Y23" s="72">
        <v>0</v>
      </c>
      <c r="Z23" s="13">
        <v>0</v>
      </c>
      <c r="AA23" s="13">
        <v>0</v>
      </c>
      <c r="AB23" s="108">
        <v>0</v>
      </c>
      <c r="AC23" s="108">
        <v>100</v>
      </c>
      <c r="AD23" s="5">
        <f t="shared" si="4"/>
        <v>0</v>
      </c>
      <c r="AE23" s="117"/>
      <c r="AF23" s="117"/>
      <c r="AG23" s="117"/>
      <c r="AH23" s="117"/>
      <c r="AI23" s="117"/>
      <c r="AJ23" s="117"/>
      <c r="AK23" s="117"/>
      <c r="AL23" s="117"/>
      <c r="AM23" s="117"/>
      <c r="AN23" s="117"/>
      <c r="AO23" s="117"/>
      <c r="AP23" s="117"/>
      <c r="AQ23" s="108"/>
      <c r="AR23" s="108"/>
      <c r="AS23" s="108"/>
      <c r="AT23" s="108"/>
      <c r="AU23" s="108"/>
      <c r="AV23" s="108"/>
      <c r="AW23" s="108"/>
      <c r="AX23" s="108"/>
      <c r="AY23" s="108"/>
      <c r="AZ23" s="108"/>
      <c r="BA23" s="108">
        <v>0</v>
      </c>
      <c r="BB23" s="108">
        <v>0</v>
      </c>
      <c r="BC23" s="5">
        <f t="shared" si="5"/>
        <v>0</v>
      </c>
    </row>
    <row r="24" spans="1:55" s="75" customFormat="1" ht="28.5" customHeight="1" x14ac:dyDescent="0.25">
      <c r="A24" s="120" t="s">
        <v>899</v>
      </c>
      <c r="B24" s="81" t="s">
        <v>771</v>
      </c>
      <c r="C24" s="85" t="s">
        <v>810</v>
      </c>
      <c r="D24" s="85">
        <v>1</v>
      </c>
      <c r="E24" s="87" t="s">
        <v>850</v>
      </c>
      <c r="F24" s="85" t="s">
        <v>851</v>
      </c>
      <c r="G24" s="72" t="s">
        <v>881</v>
      </c>
      <c r="H24" s="72">
        <v>25</v>
      </c>
      <c r="I24" s="72">
        <f t="shared" si="0"/>
        <v>20</v>
      </c>
      <c r="J24" s="72">
        <v>5</v>
      </c>
      <c r="K24" s="156">
        <v>25</v>
      </c>
      <c r="L24" s="156">
        <f t="shared" si="1"/>
        <v>20</v>
      </c>
      <c r="M24" s="156">
        <v>5</v>
      </c>
      <c r="N24" s="72">
        <v>19</v>
      </c>
      <c r="O24" s="108">
        <f t="shared" si="2"/>
        <v>14</v>
      </c>
      <c r="P24" s="72">
        <v>5</v>
      </c>
      <c r="Q24" s="108">
        <v>2</v>
      </c>
      <c r="R24" s="108">
        <v>2</v>
      </c>
      <c r="S24" s="108">
        <v>0</v>
      </c>
      <c r="T24" s="108">
        <v>0</v>
      </c>
      <c r="U24" s="108">
        <v>0</v>
      </c>
      <c r="V24" s="108">
        <v>0</v>
      </c>
      <c r="W24" s="72">
        <v>3</v>
      </c>
      <c r="X24" s="108">
        <f t="shared" si="3"/>
        <v>2</v>
      </c>
      <c r="Y24" s="72">
        <v>1</v>
      </c>
      <c r="Z24" s="108">
        <v>0</v>
      </c>
      <c r="AA24" s="108">
        <v>1</v>
      </c>
      <c r="AB24" s="108">
        <v>0</v>
      </c>
      <c r="AC24" s="108">
        <v>100</v>
      </c>
      <c r="AD24" s="5">
        <f t="shared" si="4"/>
        <v>4</v>
      </c>
      <c r="AE24" s="117"/>
      <c r="AF24" s="117"/>
      <c r="AG24" s="117"/>
      <c r="AH24" s="117"/>
      <c r="AI24" s="117"/>
      <c r="AJ24" s="117"/>
      <c r="AK24" s="117"/>
      <c r="AL24" s="117"/>
      <c r="AM24" s="117"/>
      <c r="AN24" s="117"/>
      <c r="AO24" s="117"/>
      <c r="AP24" s="117"/>
      <c r="AQ24" s="108"/>
      <c r="AR24" s="108"/>
      <c r="AS24" s="108"/>
      <c r="AT24" s="108"/>
      <c r="AU24" s="108"/>
      <c r="AV24" s="108"/>
      <c r="AW24" s="108"/>
      <c r="AX24" s="108"/>
      <c r="AY24" s="108"/>
      <c r="AZ24" s="108"/>
      <c r="BA24" s="108">
        <v>650</v>
      </c>
      <c r="BB24" s="108">
        <v>350</v>
      </c>
      <c r="BC24" s="5">
        <f t="shared" si="5"/>
        <v>14</v>
      </c>
    </row>
    <row r="25" spans="1:55" s="75" customFormat="1" ht="28.5" customHeight="1" x14ac:dyDescent="0.25">
      <c r="A25" s="120" t="s">
        <v>900</v>
      </c>
      <c r="B25" s="81" t="s">
        <v>1002</v>
      </c>
      <c r="C25" s="85" t="s">
        <v>810</v>
      </c>
      <c r="D25" s="85">
        <v>1</v>
      </c>
      <c r="E25" s="87" t="s">
        <v>850</v>
      </c>
      <c r="F25" s="85" t="s">
        <v>851</v>
      </c>
      <c r="G25" s="72" t="s">
        <v>882</v>
      </c>
      <c r="H25" s="72">
        <v>1</v>
      </c>
      <c r="I25" s="72">
        <f t="shared" si="0"/>
        <v>1</v>
      </c>
      <c r="J25" s="72">
        <v>0</v>
      </c>
      <c r="K25" s="156">
        <v>1</v>
      </c>
      <c r="L25" s="156">
        <f t="shared" si="1"/>
        <v>1</v>
      </c>
      <c r="M25" s="156">
        <v>0</v>
      </c>
      <c r="N25" s="72">
        <v>0</v>
      </c>
      <c r="O25" s="108">
        <f t="shared" si="2"/>
        <v>0</v>
      </c>
      <c r="P25" s="72">
        <v>0</v>
      </c>
      <c r="Q25" s="108">
        <v>0</v>
      </c>
      <c r="R25" s="108">
        <v>0</v>
      </c>
      <c r="S25" s="108">
        <v>0</v>
      </c>
      <c r="T25" s="108">
        <v>0</v>
      </c>
      <c r="U25" s="108">
        <v>0</v>
      </c>
      <c r="V25" s="108">
        <v>0</v>
      </c>
      <c r="W25" s="72">
        <v>0</v>
      </c>
      <c r="X25" s="108">
        <f t="shared" si="3"/>
        <v>0</v>
      </c>
      <c r="Y25" s="72">
        <v>0</v>
      </c>
      <c r="Z25" s="108">
        <v>0</v>
      </c>
      <c r="AA25" s="108">
        <v>0</v>
      </c>
      <c r="AB25" s="108">
        <v>0</v>
      </c>
      <c r="AC25" s="108">
        <v>100</v>
      </c>
      <c r="AD25" s="5">
        <f t="shared" si="4"/>
        <v>0</v>
      </c>
      <c r="AE25" s="117"/>
      <c r="AF25" s="117"/>
      <c r="AG25" s="117"/>
      <c r="AH25" s="117"/>
      <c r="AI25" s="117"/>
      <c r="AJ25" s="117"/>
      <c r="AK25" s="117"/>
      <c r="AL25" s="117"/>
      <c r="AM25" s="117"/>
      <c r="AN25" s="117"/>
      <c r="AO25" s="117"/>
      <c r="AP25" s="117"/>
      <c r="AQ25" s="108"/>
      <c r="AR25" s="108"/>
      <c r="AS25" s="108"/>
      <c r="AT25" s="108"/>
      <c r="AU25" s="108"/>
      <c r="AV25" s="108"/>
      <c r="AW25" s="108"/>
      <c r="AX25" s="108"/>
      <c r="AY25" s="108"/>
      <c r="AZ25" s="108"/>
      <c r="BA25" s="108">
        <v>214</v>
      </c>
      <c r="BB25" s="108">
        <v>214</v>
      </c>
      <c r="BC25" s="5">
        <f t="shared" si="5"/>
        <v>214</v>
      </c>
    </row>
    <row r="26" spans="1:55" s="75" customFormat="1" ht="45" customHeight="1" x14ac:dyDescent="0.25">
      <c r="A26" s="120" t="s">
        <v>901</v>
      </c>
      <c r="B26" s="81" t="s">
        <v>775</v>
      </c>
      <c r="C26" s="85" t="s">
        <v>810</v>
      </c>
      <c r="D26" s="85">
        <v>1</v>
      </c>
      <c r="E26" s="87" t="s">
        <v>852</v>
      </c>
      <c r="F26" s="85" t="s">
        <v>853</v>
      </c>
      <c r="G26" s="72" t="s">
        <v>881</v>
      </c>
      <c r="H26" s="72">
        <v>25</v>
      </c>
      <c r="I26" s="72">
        <f t="shared" si="0"/>
        <v>25</v>
      </c>
      <c r="J26" s="72">
        <v>0</v>
      </c>
      <c r="K26" s="156">
        <v>25</v>
      </c>
      <c r="L26" s="156">
        <f t="shared" si="1"/>
        <v>25</v>
      </c>
      <c r="M26" s="156">
        <v>0</v>
      </c>
      <c r="N26" s="72">
        <v>15</v>
      </c>
      <c r="O26" s="108">
        <f t="shared" si="2"/>
        <v>15</v>
      </c>
      <c r="P26" s="72">
        <v>0</v>
      </c>
      <c r="Q26" s="108">
        <v>2</v>
      </c>
      <c r="R26" s="108">
        <v>2</v>
      </c>
      <c r="S26" s="108">
        <v>0</v>
      </c>
      <c r="T26" s="108">
        <v>1</v>
      </c>
      <c r="U26" s="108">
        <v>1</v>
      </c>
      <c r="V26" s="108">
        <v>0</v>
      </c>
      <c r="W26" s="72">
        <v>1</v>
      </c>
      <c r="X26" s="108">
        <f t="shared" si="3"/>
        <v>1</v>
      </c>
      <c r="Y26" s="72">
        <v>0</v>
      </c>
      <c r="Z26" s="108">
        <v>0</v>
      </c>
      <c r="AA26" s="108">
        <v>6</v>
      </c>
      <c r="AB26" s="108">
        <v>0</v>
      </c>
      <c r="AC26" s="108">
        <v>100</v>
      </c>
      <c r="AD26" s="5">
        <f t="shared" si="4"/>
        <v>24</v>
      </c>
      <c r="AE26" s="117"/>
      <c r="AF26" s="117"/>
      <c r="AG26" s="117"/>
      <c r="AH26" s="117"/>
      <c r="AI26" s="117"/>
      <c r="AJ26" s="117"/>
      <c r="AK26" s="117"/>
      <c r="AL26" s="117"/>
      <c r="AM26" s="117"/>
      <c r="AN26" s="117"/>
      <c r="AO26" s="117"/>
      <c r="AP26" s="117"/>
      <c r="AQ26" s="108"/>
      <c r="AR26" s="108"/>
      <c r="AS26" s="108"/>
      <c r="AT26" s="108"/>
      <c r="AU26" s="108"/>
      <c r="AV26" s="108"/>
      <c r="AW26" s="108"/>
      <c r="AX26" s="108"/>
      <c r="AY26" s="108"/>
      <c r="AZ26" s="108"/>
      <c r="BA26" s="108">
        <v>618</v>
      </c>
      <c r="BB26" s="108">
        <v>104</v>
      </c>
      <c r="BC26" s="5">
        <f t="shared" si="5"/>
        <v>4.16</v>
      </c>
    </row>
    <row r="27" spans="1:55" s="75" customFormat="1" ht="45.75" customHeight="1" x14ac:dyDescent="0.25">
      <c r="A27" s="120" t="s">
        <v>902</v>
      </c>
      <c r="B27" s="81" t="s">
        <v>1003</v>
      </c>
      <c r="C27" s="85" t="s">
        <v>810</v>
      </c>
      <c r="D27" s="85">
        <v>1</v>
      </c>
      <c r="E27" s="87" t="s">
        <v>852</v>
      </c>
      <c r="F27" s="85" t="s">
        <v>853</v>
      </c>
      <c r="G27" s="72" t="s">
        <v>882</v>
      </c>
      <c r="H27" s="72">
        <v>1</v>
      </c>
      <c r="I27" s="72">
        <f t="shared" si="0"/>
        <v>1</v>
      </c>
      <c r="J27" s="72">
        <v>0</v>
      </c>
      <c r="K27" s="156">
        <v>3</v>
      </c>
      <c r="L27" s="156">
        <f t="shared" si="1"/>
        <v>3</v>
      </c>
      <c r="M27" s="156">
        <v>0</v>
      </c>
      <c r="N27" s="72">
        <v>2</v>
      </c>
      <c r="O27" s="108">
        <f t="shared" si="2"/>
        <v>2</v>
      </c>
      <c r="P27" s="72">
        <v>0</v>
      </c>
      <c r="Q27" s="108">
        <v>0</v>
      </c>
      <c r="R27" s="108">
        <v>0</v>
      </c>
      <c r="S27" s="108">
        <v>0</v>
      </c>
      <c r="T27" s="108">
        <v>0</v>
      </c>
      <c r="U27" s="108">
        <v>0</v>
      </c>
      <c r="V27" s="108">
        <v>0</v>
      </c>
      <c r="W27" s="72">
        <v>0</v>
      </c>
      <c r="X27" s="108">
        <f t="shared" si="3"/>
        <v>0</v>
      </c>
      <c r="Y27" s="72">
        <v>0</v>
      </c>
      <c r="Z27" s="108">
        <v>0</v>
      </c>
      <c r="AA27" s="108">
        <v>0</v>
      </c>
      <c r="AB27" s="108">
        <v>0</v>
      </c>
      <c r="AC27" s="108">
        <v>100</v>
      </c>
      <c r="AD27" s="5">
        <f t="shared" si="4"/>
        <v>0</v>
      </c>
      <c r="AE27" s="117"/>
      <c r="AF27" s="117"/>
      <c r="AG27" s="117"/>
      <c r="AH27" s="117"/>
      <c r="AI27" s="117"/>
      <c r="AJ27" s="117"/>
      <c r="AK27" s="117"/>
      <c r="AL27" s="117"/>
      <c r="AM27" s="117"/>
      <c r="AN27" s="117"/>
      <c r="AO27" s="117"/>
      <c r="AP27" s="117"/>
      <c r="AQ27" s="108"/>
      <c r="AR27" s="108"/>
      <c r="AS27" s="108"/>
      <c r="AT27" s="108"/>
      <c r="AU27" s="108"/>
      <c r="AV27" s="108"/>
      <c r="AW27" s="108"/>
      <c r="AX27" s="108"/>
      <c r="AY27" s="108"/>
      <c r="AZ27" s="108"/>
      <c r="BA27" s="108">
        <v>338</v>
      </c>
      <c r="BB27" s="108">
        <v>198</v>
      </c>
      <c r="BC27" s="5">
        <f t="shared" si="5"/>
        <v>66</v>
      </c>
    </row>
    <row r="28" spans="1:55" s="75" customFormat="1" ht="40.5" customHeight="1" x14ac:dyDescent="0.25">
      <c r="A28" s="120" t="s">
        <v>903</v>
      </c>
      <c r="B28" s="81" t="s">
        <v>778</v>
      </c>
      <c r="C28" s="84" t="s">
        <v>811</v>
      </c>
      <c r="D28" s="84">
        <v>1</v>
      </c>
      <c r="E28" s="88" t="s">
        <v>852</v>
      </c>
      <c r="F28" s="84" t="s">
        <v>853</v>
      </c>
      <c r="G28" s="72" t="s">
        <v>881</v>
      </c>
      <c r="H28" s="72">
        <v>15</v>
      </c>
      <c r="I28" s="72">
        <f t="shared" si="0"/>
        <v>14</v>
      </c>
      <c r="J28" s="72">
        <v>1</v>
      </c>
      <c r="K28" s="156">
        <v>15</v>
      </c>
      <c r="L28" s="156">
        <f t="shared" si="1"/>
        <v>15</v>
      </c>
      <c r="M28" s="156">
        <v>0</v>
      </c>
      <c r="N28" s="72">
        <v>0</v>
      </c>
      <c r="O28" s="108">
        <f t="shared" si="2"/>
        <v>0</v>
      </c>
      <c r="P28" s="72">
        <v>0</v>
      </c>
      <c r="Q28" s="108">
        <v>0</v>
      </c>
      <c r="R28" s="108">
        <v>0</v>
      </c>
      <c r="S28" s="108">
        <v>0</v>
      </c>
      <c r="T28" s="108">
        <v>0</v>
      </c>
      <c r="U28" s="108">
        <v>0</v>
      </c>
      <c r="V28" s="108">
        <v>0</v>
      </c>
      <c r="W28" s="72">
        <v>0</v>
      </c>
      <c r="X28" s="108">
        <f t="shared" si="3"/>
        <v>0</v>
      </c>
      <c r="Y28" s="72">
        <v>0</v>
      </c>
      <c r="Z28" s="108">
        <v>0</v>
      </c>
      <c r="AA28" s="108">
        <v>5</v>
      </c>
      <c r="AB28" s="108">
        <v>0</v>
      </c>
      <c r="AC28" s="108">
        <v>100</v>
      </c>
      <c r="AD28" s="5">
        <f t="shared" si="4"/>
        <v>33.333333333333336</v>
      </c>
      <c r="AE28" s="117"/>
      <c r="AF28" s="117"/>
      <c r="AG28" s="117"/>
      <c r="AH28" s="117"/>
      <c r="AI28" s="117"/>
      <c r="AJ28" s="117"/>
      <c r="AK28" s="117"/>
      <c r="AL28" s="117"/>
      <c r="AM28" s="117"/>
      <c r="AN28" s="117"/>
      <c r="AO28" s="117"/>
      <c r="AP28" s="117"/>
      <c r="AQ28" s="108"/>
      <c r="AR28" s="108"/>
      <c r="AS28" s="108"/>
      <c r="AT28" s="108"/>
      <c r="AU28" s="108"/>
      <c r="AV28" s="108"/>
      <c r="AW28" s="108"/>
      <c r="AX28" s="108"/>
      <c r="AY28" s="108"/>
      <c r="AZ28" s="108"/>
      <c r="BA28" s="108">
        <v>216</v>
      </c>
      <c r="BB28" s="108">
        <v>16</v>
      </c>
      <c r="BC28" s="5">
        <f t="shared" si="5"/>
        <v>1.0666666666666667</v>
      </c>
    </row>
    <row r="29" spans="1:55" s="75" customFormat="1" ht="48" customHeight="1" x14ac:dyDescent="0.25">
      <c r="A29" s="120" t="s">
        <v>904</v>
      </c>
      <c r="B29" s="81" t="s">
        <v>1004</v>
      </c>
      <c r="C29" s="84" t="s">
        <v>811</v>
      </c>
      <c r="D29" s="84">
        <v>1</v>
      </c>
      <c r="E29" s="88" t="s">
        <v>852</v>
      </c>
      <c r="F29" s="84" t="s">
        <v>853</v>
      </c>
      <c r="G29" s="72" t="s">
        <v>882</v>
      </c>
      <c r="H29" s="72">
        <v>1</v>
      </c>
      <c r="I29" s="72">
        <f t="shared" si="0"/>
        <v>1</v>
      </c>
      <c r="J29" s="72">
        <v>0</v>
      </c>
      <c r="K29" s="156">
        <v>2</v>
      </c>
      <c r="L29" s="156">
        <f t="shared" si="1"/>
        <v>2</v>
      </c>
      <c r="M29" s="156">
        <v>0</v>
      </c>
      <c r="N29" s="72">
        <v>0</v>
      </c>
      <c r="O29" s="108">
        <f t="shared" si="2"/>
        <v>0</v>
      </c>
      <c r="P29" s="72">
        <v>0</v>
      </c>
      <c r="Q29" s="108">
        <v>0</v>
      </c>
      <c r="R29" s="108">
        <v>0</v>
      </c>
      <c r="S29" s="108">
        <v>0</v>
      </c>
      <c r="T29" s="108">
        <v>0</v>
      </c>
      <c r="U29" s="108">
        <v>0</v>
      </c>
      <c r="V29" s="108">
        <v>0</v>
      </c>
      <c r="W29" s="72">
        <v>0</v>
      </c>
      <c r="X29" s="108">
        <f t="shared" si="3"/>
        <v>0</v>
      </c>
      <c r="Y29" s="72">
        <v>0</v>
      </c>
      <c r="Z29" s="108">
        <v>0</v>
      </c>
      <c r="AA29" s="108">
        <v>0</v>
      </c>
      <c r="AB29" s="108">
        <v>0</v>
      </c>
      <c r="AC29" s="108">
        <v>100</v>
      </c>
      <c r="AD29" s="5">
        <f t="shared" si="4"/>
        <v>0</v>
      </c>
      <c r="AE29" s="117"/>
      <c r="AF29" s="117"/>
      <c r="AG29" s="117"/>
      <c r="AH29" s="117"/>
      <c r="AI29" s="117"/>
      <c r="AJ29" s="117"/>
      <c r="AK29" s="117"/>
      <c r="AL29" s="117"/>
      <c r="AM29" s="117"/>
      <c r="AN29" s="117"/>
      <c r="AO29" s="117"/>
      <c r="AP29" s="117"/>
      <c r="AQ29" s="108"/>
      <c r="AR29" s="108"/>
      <c r="AS29" s="108"/>
      <c r="AT29" s="108"/>
      <c r="AU29" s="108"/>
      <c r="AV29" s="108"/>
      <c r="AW29" s="108"/>
      <c r="AX29" s="108"/>
      <c r="AY29" s="108"/>
      <c r="AZ29" s="108"/>
      <c r="BA29" s="108">
        <v>265</v>
      </c>
      <c r="BB29" s="108">
        <v>10</v>
      </c>
      <c r="BC29" s="5">
        <f t="shared" si="5"/>
        <v>5</v>
      </c>
    </row>
    <row r="30" spans="1:55" s="75" customFormat="1" ht="48" customHeight="1" x14ac:dyDescent="0.2">
      <c r="A30" s="120" t="s">
        <v>905</v>
      </c>
      <c r="B30" s="79" t="s">
        <v>783</v>
      </c>
      <c r="C30" s="84" t="s">
        <v>810</v>
      </c>
      <c r="D30" s="94">
        <v>1</v>
      </c>
      <c r="E30" s="89" t="s">
        <v>854</v>
      </c>
      <c r="F30" s="84" t="s">
        <v>855</v>
      </c>
      <c r="G30" s="72" t="s">
        <v>881</v>
      </c>
      <c r="H30" s="72">
        <v>25</v>
      </c>
      <c r="I30" s="72">
        <f t="shared" si="0"/>
        <v>4</v>
      </c>
      <c r="J30" s="72">
        <v>21</v>
      </c>
      <c r="K30" s="156">
        <v>24</v>
      </c>
      <c r="L30" s="156">
        <f t="shared" si="1"/>
        <v>4</v>
      </c>
      <c r="M30" s="156">
        <v>20</v>
      </c>
      <c r="N30" s="72">
        <v>20</v>
      </c>
      <c r="O30" s="108">
        <f t="shared" si="2"/>
        <v>5</v>
      </c>
      <c r="P30" s="72">
        <v>15</v>
      </c>
      <c r="Q30" s="108">
        <v>4</v>
      </c>
      <c r="R30" s="108">
        <v>0</v>
      </c>
      <c r="S30" s="108">
        <v>4</v>
      </c>
      <c r="T30" s="108">
        <v>1</v>
      </c>
      <c r="U30" s="108">
        <v>0</v>
      </c>
      <c r="V30" s="108">
        <v>1</v>
      </c>
      <c r="W30" s="72">
        <v>0</v>
      </c>
      <c r="X30" s="108">
        <f t="shared" si="3"/>
        <v>0</v>
      </c>
      <c r="Y30" s="72">
        <v>0</v>
      </c>
      <c r="Z30" s="108">
        <v>0</v>
      </c>
      <c r="AA30" s="108">
        <v>8</v>
      </c>
      <c r="AB30" s="108">
        <v>0</v>
      </c>
      <c r="AC30" s="108">
        <v>100</v>
      </c>
      <c r="AD30" s="5">
        <f t="shared" si="4"/>
        <v>33.333333333333336</v>
      </c>
      <c r="AE30" s="117"/>
      <c r="AF30" s="117"/>
      <c r="AG30" s="117"/>
      <c r="AH30" s="117"/>
      <c r="AI30" s="117"/>
      <c r="AJ30" s="117"/>
      <c r="AK30" s="117"/>
      <c r="AL30" s="117"/>
      <c r="AM30" s="117"/>
      <c r="AN30" s="117"/>
      <c r="AO30" s="117"/>
      <c r="AP30" s="117"/>
      <c r="AQ30" s="108"/>
      <c r="AR30" s="108"/>
      <c r="AS30" s="108"/>
      <c r="AT30" s="108"/>
      <c r="AU30" s="108"/>
      <c r="AV30" s="108"/>
      <c r="AW30" s="108"/>
      <c r="AX30" s="108"/>
      <c r="AY30" s="108"/>
      <c r="AZ30" s="108"/>
      <c r="BA30" s="108">
        <v>574</v>
      </c>
      <c r="BB30" s="108">
        <v>124</v>
      </c>
      <c r="BC30" s="5">
        <f t="shared" si="5"/>
        <v>5.166666666666667</v>
      </c>
    </row>
    <row r="31" spans="1:55" s="132" customFormat="1" ht="48" customHeight="1" x14ac:dyDescent="0.2">
      <c r="A31" s="120" t="s">
        <v>906</v>
      </c>
      <c r="B31" s="79" t="s">
        <v>1038</v>
      </c>
      <c r="C31" s="84" t="s">
        <v>810</v>
      </c>
      <c r="D31" s="94">
        <v>1</v>
      </c>
      <c r="E31" s="89" t="s">
        <v>854</v>
      </c>
      <c r="F31" s="84" t="s">
        <v>855</v>
      </c>
      <c r="G31" s="108" t="s">
        <v>882</v>
      </c>
      <c r="H31" s="108">
        <v>0</v>
      </c>
      <c r="I31" s="108">
        <v>0</v>
      </c>
      <c r="J31" s="108">
        <v>0</v>
      </c>
      <c r="K31" s="156">
        <v>2</v>
      </c>
      <c r="L31" s="156">
        <f t="shared" si="1"/>
        <v>0</v>
      </c>
      <c r="M31" s="156">
        <v>2</v>
      </c>
      <c r="N31" s="108">
        <v>1</v>
      </c>
      <c r="O31" s="108">
        <f t="shared" si="2"/>
        <v>0</v>
      </c>
      <c r="P31" s="108">
        <v>1</v>
      </c>
      <c r="Q31" s="108">
        <v>0</v>
      </c>
      <c r="R31" s="108">
        <v>0</v>
      </c>
      <c r="S31" s="108">
        <v>0</v>
      </c>
      <c r="T31" s="108">
        <v>0</v>
      </c>
      <c r="U31" s="108">
        <v>0</v>
      </c>
      <c r="V31" s="108">
        <v>0</v>
      </c>
      <c r="W31" s="108">
        <v>0</v>
      </c>
      <c r="X31" s="108">
        <v>0</v>
      </c>
      <c r="Y31" s="108">
        <v>0</v>
      </c>
      <c r="Z31" s="108">
        <v>0</v>
      </c>
      <c r="AA31" s="108">
        <v>0</v>
      </c>
      <c r="AB31" s="108">
        <v>0</v>
      </c>
      <c r="AC31" s="108">
        <v>100</v>
      </c>
      <c r="AD31" s="5">
        <f t="shared" si="4"/>
        <v>0</v>
      </c>
      <c r="AE31" s="117"/>
      <c r="AF31" s="117"/>
      <c r="AG31" s="117"/>
      <c r="AH31" s="117"/>
      <c r="AI31" s="117"/>
      <c r="AJ31" s="117"/>
      <c r="AK31" s="117"/>
      <c r="AL31" s="117"/>
      <c r="AM31" s="117"/>
      <c r="AN31" s="117"/>
      <c r="AO31" s="117"/>
      <c r="AP31" s="117"/>
      <c r="AQ31" s="108"/>
      <c r="AR31" s="108"/>
      <c r="AS31" s="108"/>
      <c r="AT31" s="108"/>
      <c r="AU31" s="108"/>
      <c r="AV31" s="108"/>
      <c r="AW31" s="108"/>
      <c r="AX31" s="108"/>
      <c r="AY31" s="108"/>
      <c r="AZ31" s="108"/>
      <c r="BA31" s="108">
        <v>44</v>
      </c>
      <c r="BB31" s="108">
        <v>26</v>
      </c>
      <c r="BC31" s="5">
        <f t="shared" si="5"/>
        <v>13</v>
      </c>
    </row>
    <row r="32" spans="1:55" s="75" customFormat="1" ht="48" customHeight="1" x14ac:dyDescent="0.25">
      <c r="A32" s="120" t="s">
        <v>907</v>
      </c>
      <c r="B32" s="83" t="s">
        <v>784</v>
      </c>
      <c r="C32" s="84" t="s">
        <v>811</v>
      </c>
      <c r="D32" s="84">
        <v>1</v>
      </c>
      <c r="E32" s="88" t="s">
        <v>854</v>
      </c>
      <c r="F32" s="84" t="s">
        <v>855</v>
      </c>
      <c r="G32" s="72" t="s">
        <v>881</v>
      </c>
      <c r="H32" s="72">
        <v>15</v>
      </c>
      <c r="I32" s="72">
        <f t="shared" si="0"/>
        <v>7</v>
      </c>
      <c r="J32" s="72">
        <v>8</v>
      </c>
      <c r="K32" s="156">
        <v>14</v>
      </c>
      <c r="L32" s="156">
        <f t="shared" si="1"/>
        <v>5</v>
      </c>
      <c r="M32" s="156">
        <v>9</v>
      </c>
      <c r="N32" s="72">
        <v>0</v>
      </c>
      <c r="O32" s="108">
        <f t="shared" si="2"/>
        <v>0</v>
      </c>
      <c r="P32" s="72">
        <v>0</v>
      </c>
      <c r="Q32" s="108">
        <v>0</v>
      </c>
      <c r="R32" s="108">
        <v>0</v>
      </c>
      <c r="S32" s="108">
        <v>0</v>
      </c>
      <c r="T32" s="108">
        <v>0</v>
      </c>
      <c r="U32" s="108">
        <v>0</v>
      </c>
      <c r="V32" s="108">
        <v>0</v>
      </c>
      <c r="W32" s="72">
        <v>0</v>
      </c>
      <c r="X32" s="108">
        <f t="shared" si="3"/>
        <v>0</v>
      </c>
      <c r="Y32" s="72">
        <v>0</v>
      </c>
      <c r="Z32" s="108">
        <v>0</v>
      </c>
      <c r="AA32" s="108">
        <v>3</v>
      </c>
      <c r="AB32" s="108">
        <v>0</v>
      </c>
      <c r="AC32" s="108">
        <v>100</v>
      </c>
      <c r="AD32" s="5">
        <f t="shared" si="4"/>
        <v>21.428571428571427</v>
      </c>
      <c r="AE32" s="117"/>
      <c r="AF32" s="117"/>
      <c r="AG32" s="117"/>
      <c r="AH32" s="117"/>
      <c r="AI32" s="117"/>
      <c r="AJ32" s="117"/>
      <c r="AK32" s="117"/>
      <c r="AL32" s="117"/>
      <c r="AM32" s="117"/>
      <c r="AN32" s="117"/>
      <c r="AO32" s="117"/>
      <c r="AP32" s="117"/>
      <c r="AQ32" s="108"/>
      <c r="AR32" s="108"/>
      <c r="AS32" s="108"/>
      <c r="AT32" s="108"/>
      <c r="AU32" s="108"/>
      <c r="AV32" s="108"/>
      <c r="AW32" s="108"/>
      <c r="AX32" s="108"/>
      <c r="AY32" s="108"/>
      <c r="AZ32" s="108"/>
      <c r="BA32" s="108">
        <v>268</v>
      </c>
      <c r="BB32" s="108">
        <v>14</v>
      </c>
      <c r="BC32" s="5">
        <f t="shared" si="5"/>
        <v>1</v>
      </c>
    </row>
    <row r="33" spans="1:55" s="75" customFormat="1" ht="48" customHeight="1" x14ac:dyDescent="0.25">
      <c r="A33" s="120" t="s">
        <v>908</v>
      </c>
      <c r="B33" s="83" t="s">
        <v>1005</v>
      </c>
      <c r="C33" s="84" t="s">
        <v>811</v>
      </c>
      <c r="D33" s="84">
        <v>1</v>
      </c>
      <c r="E33" s="88" t="s">
        <v>854</v>
      </c>
      <c r="F33" s="84" t="s">
        <v>855</v>
      </c>
      <c r="G33" s="72" t="s">
        <v>882</v>
      </c>
      <c r="H33" s="72">
        <v>3</v>
      </c>
      <c r="I33" s="72">
        <f t="shared" si="0"/>
        <v>0</v>
      </c>
      <c r="J33" s="72">
        <v>3</v>
      </c>
      <c r="K33" s="156">
        <v>0</v>
      </c>
      <c r="L33" s="156">
        <f t="shared" si="1"/>
        <v>0</v>
      </c>
      <c r="M33" s="156">
        <v>0</v>
      </c>
      <c r="N33" s="72">
        <v>0</v>
      </c>
      <c r="O33" s="108">
        <f t="shared" si="2"/>
        <v>0</v>
      </c>
      <c r="P33" s="72">
        <v>0</v>
      </c>
      <c r="Q33" s="108">
        <v>0</v>
      </c>
      <c r="R33" s="108">
        <v>0</v>
      </c>
      <c r="S33" s="108">
        <v>0</v>
      </c>
      <c r="T33" s="108">
        <v>0</v>
      </c>
      <c r="U33" s="108">
        <v>0</v>
      </c>
      <c r="V33" s="108">
        <v>0</v>
      </c>
      <c r="W33" s="72">
        <v>0</v>
      </c>
      <c r="X33" s="108">
        <f t="shared" si="3"/>
        <v>0</v>
      </c>
      <c r="Y33" s="72">
        <v>0</v>
      </c>
      <c r="Z33" s="108">
        <v>0</v>
      </c>
      <c r="AA33" s="108">
        <v>0</v>
      </c>
      <c r="AB33" s="108">
        <v>0</v>
      </c>
      <c r="AC33" s="108">
        <v>100</v>
      </c>
      <c r="AD33" s="5">
        <v>0</v>
      </c>
      <c r="AE33" s="117"/>
      <c r="AF33" s="117"/>
      <c r="AG33" s="117"/>
      <c r="AH33" s="117"/>
      <c r="AI33" s="117"/>
      <c r="AJ33" s="117"/>
      <c r="AK33" s="117"/>
      <c r="AL33" s="117"/>
      <c r="AM33" s="117"/>
      <c r="AN33" s="117"/>
      <c r="AO33" s="117"/>
      <c r="AP33" s="117"/>
      <c r="AQ33" s="108"/>
      <c r="AR33" s="108"/>
      <c r="AS33" s="108"/>
      <c r="AT33" s="108"/>
      <c r="AU33" s="108"/>
      <c r="AV33" s="108"/>
      <c r="AW33" s="108"/>
      <c r="AX33" s="108"/>
      <c r="AY33" s="108"/>
      <c r="AZ33" s="108"/>
      <c r="BA33" s="108">
        <v>0</v>
      </c>
      <c r="BB33" s="108">
        <v>0</v>
      </c>
      <c r="BC33" s="5">
        <v>0</v>
      </c>
    </row>
    <row r="34" spans="1:55" s="75" customFormat="1" ht="48" customHeight="1" x14ac:dyDescent="0.2">
      <c r="A34" s="120" t="s">
        <v>909</v>
      </c>
      <c r="B34" s="79" t="s">
        <v>787</v>
      </c>
      <c r="C34" s="84" t="s">
        <v>810</v>
      </c>
      <c r="D34" s="94">
        <v>1</v>
      </c>
      <c r="E34" s="91" t="s">
        <v>856</v>
      </c>
      <c r="F34" s="78" t="s">
        <v>857</v>
      </c>
      <c r="G34" s="72" t="s">
        <v>881</v>
      </c>
      <c r="H34" s="72">
        <v>25</v>
      </c>
      <c r="I34" s="72">
        <f t="shared" si="0"/>
        <v>25</v>
      </c>
      <c r="J34" s="72">
        <v>0</v>
      </c>
      <c r="K34" s="156">
        <v>25</v>
      </c>
      <c r="L34" s="156">
        <f t="shared" si="1"/>
        <v>25</v>
      </c>
      <c r="M34" s="156">
        <v>0</v>
      </c>
      <c r="N34" s="72">
        <v>23</v>
      </c>
      <c r="O34" s="108">
        <f t="shared" si="2"/>
        <v>23</v>
      </c>
      <c r="P34" s="72">
        <v>0</v>
      </c>
      <c r="Q34" s="108">
        <v>2</v>
      </c>
      <c r="R34" s="108">
        <v>1</v>
      </c>
      <c r="S34" s="108">
        <v>1</v>
      </c>
      <c r="T34" s="108">
        <v>0</v>
      </c>
      <c r="U34" s="108">
        <v>0</v>
      </c>
      <c r="V34" s="108">
        <v>0</v>
      </c>
      <c r="W34" s="72">
        <v>1</v>
      </c>
      <c r="X34" s="108">
        <f t="shared" si="3"/>
        <v>1</v>
      </c>
      <c r="Y34" s="72">
        <v>0</v>
      </c>
      <c r="Z34" s="108">
        <v>0</v>
      </c>
      <c r="AA34" s="108">
        <v>1</v>
      </c>
      <c r="AB34" s="108">
        <v>0</v>
      </c>
      <c r="AC34" s="108">
        <v>100</v>
      </c>
      <c r="AD34" s="5">
        <f t="shared" si="4"/>
        <v>4</v>
      </c>
      <c r="AE34" s="117"/>
      <c r="AF34" s="117"/>
      <c r="AG34" s="117"/>
      <c r="AH34" s="117"/>
      <c r="AI34" s="117"/>
      <c r="AJ34" s="117"/>
      <c r="AK34" s="117"/>
      <c r="AL34" s="117"/>
      <c r="AM34" s="117"/>
      <c r="AN34" s="117"/>
      <c r="AO34" s="117"/>
      <c r="AP34" s="117"/>
      <c r="AQ34" s="108"/>
      <c r="AR34" s="108"/>
      <c r="AS34" s="108"/>
      <c r="AT34" s="108"/>
      <c r="AU34" s="108"/>
      <c r="AV34" s="108"/>
      <c r="AW34" s="108"/>
      <c r="AX34" s="108"/>
      <c r="AY34" s="108"/>
      <c r="AZ34" s="108"/>
      <c r="BA34" s="108">
        <v>588</v>
      </c>
      <c r="BB34" s="108">
        <v>226</v>
      </c>
      <c r="BC34" s="5">
        <f t="shared" si="5"/>
        <v>9.0399999999999991</v>
      </c>
    </row>
    <row r="35" spans="1:55" s="75" customFormat="1" ht="48" customHeight="1" x14ac:dyDescent="0.2">
      <c r="A35" s="120" t="s">
        <v>910</v>
      </c>
      <c r="B35" s="81" t="s">
        <v>790</v>
      </c>
      <c r="C35" s="84" t="s">
        <v>810</v>
      </c>
      <c r="D35" s="94">
        <v>1</v>
      </c>
      <c r="E35" s="91" t="s">
        <v>859</v>
      </c>
      <c r="F35" s="78" t="s">
        <v>860</v>
      </c>
      <c r="G35" s="72" t="s">
        <v>881</v>
      </c>
      <c r="H35" s="72">
        <v>25</v>
      </c>
      <c r="I35" s="72">
        <f t="shared" si="0"/>
        <v>2</v>
      </c>
      <c r="J35" s="72">
        <v>23</v>
      </c>
      <c r="K35" s="156">
        <v>23</v>
      </c>
      <c r="L35" s="156">
        <f t="shared" si="1"/>
        <v>2</v>
      </c>
      <c r="M35" s="156">
        <v>21</v>
      </c>
      <c r="N35" s="72">
        <v>21</v>
      </c>
      <c r="O35" s="108">
        <f t="shared" si="2"/>
        <v>2</v>
      </c>
      <c r="P35" s="72">
        <v>19</v>
      </c>
      <c r="Q35" s="108">
        <v>3</v>
      </c>
      <c r="R35" s="108">
        <v>2</v>
      </c>
      <c r="S35" s="108">
        <v>1</v>
      </c>
      <c r="T35" s="108">
        <v>2</v>
      </c>
      <c r="U35" s="108">
        <v>0</v>
      </c>
      <c r="V35" s="108">
        <v>2</v>
      </c>
      <c r="W35" s="72">
        <v>0</v>
      </c>
      <c r="X35" s="108">
        <f t="shared" si="3"/>
        <v>0</v>
      </c>
      <c r="Y35" s="72">
        <v>0</v>
      </c>
      <c r="Z35" s="108">
        <v>3</v>
      </c>
      <c r="AA35" s="108">
        <v>7</v>
      </c>
      <c r="AB35" s="108">
        <v>0</v>
      </c>
      <c r="AC35" s="108">
        <v>100</v>
      </c>
      <c r="AD35" s="5">
        <f t="shared" si="4"/>
        <v>43.478260869565219</v>
      </c>
      <c r="AE35" s="117"/>
      <c r="AF35" s="117"/>
      <c r="AG35" s="117"/>
      <c r="AH35" s="117"/>
      <c r="AI35" s="117"/>
      <c r="AJ35" s="117"/>
      <c r="AK35" s="117"/>
      <c r="AL35" s="117"/>
      <c r="AM35" s="117"/>
      <c r="AN35" s="117"/>
      <c r="AO35" s="117"/>
      <c r="AP35" s="117"/>
      <c r="AQ35" s="108"/>
      <c r="AR35" s="108"/>
      <c r="AS35" s="108"/>
      <c r="AT35" s="108"/>
      <c r="AU35" s="108"/>
      <c r="AV35" s="108"/>
      <c r="AW35" s="108"/>
      <c r="AX35" s="108"/>
      <c r="AY35" s="108"/>
      <c r="AZ35" s="108"/>
      <c r="BA35" s="108">
        <v>558</v>
      </c>
      <c r="BB35" s="108">
        <v>226</v>
      </c>
      <c r="BC35" s="5">
        <f t="shared" si="5"/>
        <v>9.8260869565217384</v>
      </c>
    </row>
    <row r="36" spans="1:55" s="75" customFormat="1" ht="48" customHeight="1" x14ac:dyDescent="0.2">
      <c r="A36" s="120" t="s">
        <v>911</v>
      </c>
      <c r="B36" s="85" t="s">
        <v>791</v>
      </c>
      <c r="C36" s="84" t="s">
        <v>810</v>
      </c>
      <c r="D36" s="94">
        <v>1</v>
      </c>
      <c r="E36" s="91" t="s">
        <v>861</v>
      </c>
      <c r="F36" s="78" t="s">
        <v>862</v>
      </c>
      <c r="G36" s="72" t="s">
        <v>881</v>
      </c>
      <c r="H36" s="72">
        <v>25</v>
      </c>
      <c r="I36" s="72">
        <f t="shared" si="0"/>
        <v>24</v>
      </c>
      <c r="J36" s="72">
        <v>1</v>
      </c>
      <c r="K36" s="156">
        <v>25</v>
      </c>
      <c r="L36" s="156">
        <f t="shared" si="1"/>
        <v>24</v>
      </c>
      <c r="M36" s="156">
        <v>1</v>
      </c>
      <c r="N36" s="72">
        <v>18</v>
      </c>
      <c r="O36" s="108">
        <f t="shared" si="2"/>
        <v>17</v>
      </c>
      <c r="P36" s="72">
        <v>1</v>
      </c>
      <c r="Q36" s="108">
        <v>7</v>
      </c>
      <c r="R36" s="108">
        <v>7</v>
      </c>
      <c r="S36" s="108">
        <v>0</v>
      </c>
      <c r="T36" s="108">
        <v>1</v>
      </c>
      <c r="U36" s="108">
        <v>1</v>
      </c>
      <c r="V36" s="108">
        <v>0</v>
      </c>
      <c r="W36" s="72">
        <v>3</v>
      </c>
      <c r="X36" s="108">
        <f t="shared" si="3"/>
        <v>3</v>
      </c>
      <c r="Y36" s="72">
        <v>0</v>
      </c>
      <c r="Z36" s="108">
        <v>0</v>
      </c>
      <c r="AA36" s="108">
        <v>1</v>
      </c>
      <c r="AB36" s="108">
        <v>0</v>
      </c>
      <c r="AC36" s="108">
        <v>100</v>
      </c>
      <c r="AD36" s="5">
        <f t="shared" si="4"/>
        <v>4</v>
      </c>
      <c r="AE36" s="117"/>
      <c r="AF36" s="117"/>
      <c r="AG36" s="117"/>
      <c r="AH36" s="117"/>
      <c r="AI36" s="117"/>
      <c r="AJ36" s="117"/>
      <c r="AK36" s="117"/>
      <c r="AL36" s="117"/>
      <c r="AM36" s="117"/>
      <c r="AN36" s="117"/>
      <c r="AO36" s="117"/>
      <c r="AP36" s="117"/>
      <c r="AQ36" s="108"/>
      <c r="AR36" s="108"/>
      <c r="AS36" s="108"/>
      <c r="AT36" s="108"/>
      <c r="AU36" s="108"/>
      <c r="AV36" s="108"/>
      <c r="AW36" s="108"/>
      <c r="AX36" s="108"/>
      <c r="AY36" s="108"/>
      <c r="AZ36" s="108"/>
      <c r="BA36" s="108">
        <v>778</v>
      </c>
      <c r="BB36" s="108">
        <v>122</v>
      </c>
      <c r="BC36" s="5">
        <f t="shared" si="5"/>
        <v>4.88</v>
      </c>
    </row>
    <row r="37" spans="1:55" s="75" customFormat="1" ht="69" customHeight="1" x14ac:dyDescent="0.2">
      <c r="A37" s="120" t="s">
        <v>912</v>
      </c>
      <c r="B37" s="79" t="s">
        <v>796</v>
      </c>
      <c r="C37" s="84" t="s">
        <v>810</v>
      </c>
      <c r="D37" s="94">
        <v>1</v>
      </c>
      <c r="E37" s="89" t="s">
        <v>867</v>
      </c>
      <c r="F37" s="84" t="s">
        <v>868</v>
      </c>
      <c r="G37" s="72" t="s">
        <v>881</v>
      </c>
      <c r="H37" s="72">
        <v>25</v>
      </c>
      <c r="I37" s="72">
        <f t="shared" si="0"/>
        <v>25</v>
      </c>
      <c r="J37" s="72">
        <v>0</v>
      </c>
      <c r="K37" s="156">
        <v>25</v>
      </c>
      <c r="L37" s="156">
        <f t="shared" si="1"/>
        <v>25</v>
      </c>
      <c r="M37" s="156">
        <v>0</v>
      </c>
      <c r="N37" s="72">
        <v>25</v>
      </c>
      <c r="O37" s="108">
        <f t="shared" si="2"/>
        <v>0</v>
      </c>
      <c r="P37" s="72">
        <v>25</v>
      </c>
      <c r="Q37" s="108">
        <v>2</v>
      </c>
      <c r="R37" s="108">
        <v>2</v>
      </c>
      <c r="S37" s="108">
        <v>0</v>
      </c>
      <c r="T37" s="108">
        <v>1</v>
      </c>
      <c r="U37" s="108">
        <v>1</v>
      </c>
      <c r="V37" s="108">
        <v>0</v>
      </c>
      <c r="W37" s="72">
        <v>0</v>
      </c>
      <c r="X37" s="108">
        <f t="shared" si="3"/>
        <v>0</v>
      </c>
      <c r="Y37" s="72">
        <v>0</v>
      </c>
      <c r="Z37" s="108">
        <v>2</v>
      </c>
      <c r="AA37" s="108">
        <v>10</v>
      </c>
      <c r="AB37" s="108">
        <v>0</v>
      </c>
      <c r="AC37" s="108">
        <v>100</v>
      </c>
      <c r="AD37" s="5">
        <f t="shared" si="4"/>
        <v>48</v>
      </c>
      <c r="AE37" s="117"/>
      <c r="AF37" s="117"/>
      <c r="AG37" s="117"/>
      <c r="AH37" s="117"/>
      <c r="AI37" s="117"/>
      <c r="AJ37" s="117"/>
      <c r="AK37" s="117"/>
      <c r="AL37" s="117"/>
      <c r="AM37" s="117"/>
      <c r="AN37" s="117"/>
      <c r="AO37" s="117"/>
      <c r="AP37" s="117"/>
      <c r="AQ37" s="108"/>
      <c r="AR37" s="108"/>
      <c r="AS37" s="108"/>
      <c r="AT37" s="108"/>
      <c r="AU37" s="108"/>
      <c r="AV37" s="108"/>
      <c r="AW37" s="108"/>
      <c r="AX37" s="108"/>
      <c r="AY37" s="108"/>
      <c r="AZ37" s="108"/>
      <c r="BA37" s="108">
        <v>786</v>
      </c>
      <c r="BB37" s="108">
        <v>212</v>
      </c>
      <c r="BC37" s="5">
        <f t="shared" si="5"/>
        <v>8.48</v>
      </c>
    </row>
    <row r="38" spans="1:55" s="132" customFormat="1" ht="69" customHeight="1" x14ac:dyDescent="0.2">
      <c r="A38" s="120" t="s">
        <v>913</v>
      </c>
      <c r="B38" s="79" t="s">
        <v>1040</v>
      </c>
      <c r="C38" s="84" t="s">
        <v>810</v>
      </c>
      <c r="D38" s="94">
        <v>1</v>
      </c>
      <c r="E38" s="89" t="s">
        <v>867</v>
      </c>
      <c r="F38" s="84" t="s">
        <v>868</v>
      </c>
      <c r="G38" s="108" t="s">
        <v>882</v>
      </c>
      <c r="H38" s="108">
        <v>0</v>
      </c>
      <c r="I38" s="108">
        <v>0</v>
      </c>
      <c r="J38" s="108">
        <v>0</v>
      </c>
      <c r="K38" s="156">
        <v>2</v>
      </c>
      <c r="L38" s="156">
        <f t="shared" si="1"/>
        <v>2</v>
      </c>
      <c r="M38" s="156">
        <v>0</v>
      </c>
      <c r="N38" s="108">
        <v>1</v>
      </c>
      <c r="O38" s="108">
        <f t="shared" si="2"/>
        <v>1</v>
      </c>
      <c r="P38" s="108">
        <v>0</v>
      </c>
      <c r="Q38" s="108">
        <v>0</v>
      </c>
      <c r="R38" s="108">
        <v>0</v>
      </c>
      <c r="S38" s="108">
        <v>0</v>
      </c>
      <c r="T38" s="108">
        <v>0</v>
      </c>
      <c r="U38" s="108">
        <v>0</v>
      </c>
      <c r="V38" s="108">
        <v>0</v>
      </c>
      <c r="W38" s="108">
        <v>0</v>
      </c>
      <c r="X38" s="108">
        <f t="shared" si="3"/>
        <v>0</v>
      </c>
      <c r="Y38" s="108">
        <v>0</v>
      </c>
      <c r="Z38" s="108">
        <v>0</v>
      </c>
      <c r="AA38" s="108">
        <v>0</v>
      </c>
      <c r="AB38" s="108">
        <v>0</v>
      </c>
      <c r="AC38" s="108">
        <v>100</v>
      </c>
      <c r="AD38" s="5">
        <f t="shared" si="4"/>
        <v>0</v>
      </c>
      <c r="AE38" s="117"/>
      <c r="AF38" s="117"/>
      <c r="AG38" s="117"/>
      <c r="AH38" s="117"/>
      <c r="AI38" s="117"/>
      <c r="AJ38" s="117"/>
      <c r="AK38" s="117"/>
      <c r="AL38" s="117"/>
      <c r="AM38" s="117"/>
      <c r="AN38" s="117"/>
      <c r="AO38" s="117"/>
      <c r="AP38" s="117"/>
      <c r="AQ38" s="108"/>
      <c r="AR38" s="108"/>
      <c r="AS38" s="108"/>
      <c r="AT38" s="108"/>
      <c r="AU38" s="108"/>
      <c r="AV38" s="108"/>
      <c r="AW38" s="108"/>
      <c r="AX38" s="108"/>
      <c r="AY38" s="108"/>
      <c r="AZ38" s="108"/>
      <c r="BA38" s="108">
        <v>360</v>
      </c>
      <c r="BB38" s="108">
        <v>184</v>
      </c>
      <c r="BC38" s="5">
        <f t="shared" si="5"/>
        <v>92</v>
      </c>
    </row>
    <row r="39" spans="1:55" s="75" customFormat="1" ht="69" customHeight="1" x14ac:dyDescent="0.2">
      <c r="A39" s="120" t="s">
        <v>914</v>
      </c>
      <c r="B39" s="79" t="s">
        <v>742</v>
      </c>
      <c r="C39" s="84" t="s">
        <v>810</v>
      </c>
      <c r="D39" s="94">
        <v>2</v>
      </c>
      <c r="E39" s="91" t="s">
        <v>820</v>
      </c>
      <c r="F39" s="78" t="s">
        <v>821</v>
      </c>
      <c r="G39" s="72" t="s">
        <v>881</v>
      </c>
      <c r="H39" s="72">
        <v>25</v>
      </c>
      <c r="I39" s="72">
        <f t="shared" si="0"/>
        <v>17</v>
      </c>
      <c r="J39" s="72">
        <v>8</v>
      </c>
      <c r="K39" s="156">
        <v>23</v>
      </c>
      <c r="L39" s="156">
        <f t="shared" si="1"/>
        <v>15</v>
      </c>
      <c r="M39" s="156">
        <v>8</v>
      </c>
      <c r="N39" s="72">
        <v>9</v>
      </c>
      <c r="O39" s="108">
        <f t="shared" si="2"/>
        <v>7</v>
      </c>
      <c r="P39" s="72">
        <v>2</v>
      </c>
      <c r="Q39" s="108">
        <v>0</v>
      </c>
      <c r="R39" s="108">
        <v>0</v>
      </c>
      <c r="S39" s="108">
        <v>0</v>
      </c>
      <c r="T39" s="108">
        <v>2</v>
      </c>
      <c r="U39" s="108">
        <v>2</v>
      </c>
      <c r="V39" s="108">
        <v>0</v>
      </c>
      <c r="W39" s="72">
        <v>0</v>
      </c>
      <c r="X39" s="108">
        <f t="shared" si="3"/>
        <v>0</v>
      </c>
      <c r="Y39" s="72">
        <v>0</v>
      </c>
      <c r="Z39" s="13">
        <v>3</v>
      </c>
      <c r="AA39" s="13">
        <v>14</v>
      </c>
      <c r="AB39" s="108">
        <v>0</v>
      </c>
      <c r="AC39" s="108">
        <v>100</v>
      </c>
      <c r="AD39" s="5">
        <f t="shared" si="4"/>
        <v>73.913043478260875</v>
      </c>
      <c r="AE39" s="117"/>
      <c r="AF39" s="117"/>
      <c r="AG39" s="117"/>
      <c r="AH39" s="117"/>
      <c r="AI39" s="117"/>
      <c r="AJ39" s="117"/>
      <c r="AK39" s="117"/>
      <c r="AL39" s="117"/>
      <c r="AM39" s="117"/>
      <c r="AN39" s="117"/>
      <c r="AO39" s="117"/>
      <c r="AP39" s="117"/>
      <c r="AQ39" s="108"/>
      <c r="AR39" s="108"/>
      <c r="AS39" s="108"/>
      <c r="AT39" s="108"/>
      <c r="AU39" s="108"/>
      <c r="AV39" s="108"/>
      <c r="AW39" s="108"/>
      <c r="AX39" s="108"/>
      <c r="AY39" s="108"/>
      <c r="AZ39" s="108"/>
      <c r="BA39" s="13">
        <v>586</v>
      </c>
      <c r="BB39" s="108">
        <v>100</v>
      </c>
      <c r="BC39" s="5">
        <f t="shared" si="5"/>
        <v>4.3478260869565215</v>
      </c>
    </row>
    <row r="40" spans="1:55" s="75" customFormat="1" ht="69" customHeight="1" x14ac:dyDescent="0.2">
      <c r="A40" s="120" t="s">
        <v>915</v>
      </c>
      <c r="B40" s="79" t="s">
        <v>743</v>
      </c>
      <c r="C40" s="84" t="s">
        <v>810</v>
      </c>
      <c r="D40" s="94">
        <v>2</v>
      </c>
      <c r="E40" s="91" t="s">
        <v>820</v>
      </c>
      <c r="F40" s="78" t="s">
        <v>821</v>
      </c>
      <c r="G40" s="72" t="s">
        <v>882</v>
      </c>
      <c r="H40" s="72">
        <v>12</v>
      </c>
      <c r="I40" s="72">
        <f t="shared" si="0"/>
        <v>8</v>
      </c>
      <c r="J40" s="72">
        <v>4</v>
      </c>
      <c r="K40" s="156">
        <v>12</v>
      </c>
      <c r="L40" s="156">
        <f t="shared" si="1"/>
        <v>9</v>
      </c>
      <c r="M40" s="156">
        <v>3</v>
      </c>
      <c r="N40" s="72">
        <v>6</v>
      </c>
      <c r="O40" s="108">
        <f t="shared" si="2"/>
        <v>5</v>
      </c>
      <c r="P40" s="72">
        <v>1</v>
      </c>
      <c r="Q40" s="108">
        <v>1</v>
      </c>
      <c r="R40" s="108">
        <v>1</v>
      </c>
      <c r="S40" s="108">
        <v>0</v>
      </c>
      <c r="T40" s="108">
        <v>0</v>
      </c>
      <c r="U40" s="108">
        <v>0</v>
      </c>
      <c r="V40" s="108">
        <v>0</v>
      </c>
      <c r="W40" s="72">
        <v>0</v>
      </c>
      <c r="X40" s="108">
        <f t="shared" si="3"/>
        <v>0</v>
      </c>
      <c r="Y40" s="72">
        <v>0</v>
      </c>
      <c r="Z40" s="13">
        <v>0</v>
      </c>
      <c r="AA40" s="13">
        <v>2</v>
      </c>
      <c r="AB40" s="108">
        <v>0</v>
      </c>
      <c r="AC40" s="108">
        <v>100</v>
      </c>
      <c r="AD40" s="5">
        <f t="shared" si="4"/>
        <v>16.666666666666668</v>
      </c>
      <c r="AE40" s="117"/>
      <c r="AF40" s="117"/>
      <c r="AG40" s="117"/>
      <c r="AH40" s="117"/>
      <c r="AI40" s="117"/>
      <c r="AJ40" s="117"/>
      <c r="AK40" s="117"/>
      <c r="AL40" s="117"/>
      <c r="AM40" s="117"/>
      <c r="AN40" s="117"/>
      <c r="AO40" s="117"/>
      <c r="AP40" s="117"/>
      <c r="AQ40" s="108"/>
      <c r="AR40" s="108"/>
      <c r="AS40" s="108"/>
      <c r="AT40" s="108"/>
      <c r="AU40" s="108"/>
      <c r="AV40" s="108"/>
      <c r="AW40" s="108"/>
      <c r="AX40" s="108"/>
      <c r="AY40" s="108"/>
      <c r="AZ40" s="108"/>
      <c r="BA40" s="108">
        <v>542</v>
      </c>
      <c r="BB40" s="108">
        <v>226</v>
      </c>
      <c r="BC40" s="5">
        <f t="shared" si="5"/>
        <v>18.833333333333332</v>
      </c>
    </row>
    <row r="41" spans="1:55" s="75" customFormat="1" ht="69" customHeight="1" x14ac:dyDescent="0.2">
      <c r="A41" s="120" t="s">
        <v>916</v>
      </c>
      <c r="B41" s="80" t="s">
        <v>747</v>
      </c>
      <c r="C41" s="84" t="s">
        <v>810</v>
      </c>
      <c r="D41" s="84">
        <v>2</v>
      </c>
      <c r="E41" s="88" t="s">
        <v>824</v>
      </c>
      <c r="F41" s="78" t="s">
        <v>825</v>
      </c>
      <c r="G41" s="72" t="s">
        <v>881</v>
      </c>
      <c r="H41" s="72">
        <v>23</v>
      </c>
      <c r="I41" s="72">
        <f t="shared" si="0"/>
        <v>16</v>
      </c>
      <c r="J41" s="72">
        <v>7</v>
      </c>
      <c r="K41" s="156">
        <v>23</v>
      </c>
      <c r="L41" s="156">
        <f t="shared" si="1"/>
        <v>16</v>
      </c>
      <c r="M41" s="156">
        <v>7</v>
      </c>
      <c r="N41" s="72">
        <v>0</v>
      </c>
      <c r="O41" s="108">
        <f t="shared" si="2"/>
        <v>0</v>
      </c>
      <c r="P41" s="72">
        <v>0</v>
      </c>
      <c r="Q41" s="108">
        <v>1</v>
      </c>
      <c r="R41" s="108">
        <v>0</v>
      </c>
      <c r="S41" s="108">
        <v>1</v>
      </c>
      <c r="T41" s="108">
        <v>0</v>
      </c>
      <c r="U41" s="108">
        <v>0</v>
      </c>
      <c r="V41" s="108">
        <v>0</v>
      </c>
      <c r="W41" s="72">
        <v>0</v>
      </c>
      <c r="X41" s="108">
        <f t="shared" si="3"/>
        <v>0</v>
      </c>
      <c r="Y41" s="72">
        <v>0</v>
      </c>
      <c r="Z41" s="13">
        <v>2</v>
      </c>
      <c r="AA41" s="13">
        <v>9</v>
      </c>
      <c r="AB41" s="108">
        <v>0</v>
      </c>
      <c r="AC41" s="108">
        <v>100</v>
      </c>
      <c r="AD41" s="5">
        <f t="shared" si="4"/>
        <v>47.826086956521742</v>
      </c>
      <c r="AE41" s="117"/>
      <c r="AF41" s="117"/>
      <c r="AG41" s="117"/>
      <c r="AH41" s="117"/>
      <c r="AI41" s="117"/>
      <c r="AJ41" s="117"/>
      <c r="AK41" s="117"/>
      <c r="AL41" s="117"/>
      <c r="AM41" s="117"/>
      <c r="AN41" s="117"/>
      <c r="AO41" s="117"/>
      <c r="AP41" s="117"/>
      <c r="AQ41" s="108"/>
      <c r="AR41" s="108"/>
      <c r="AS41" s="108"/>
      <c r="AT41" s="108"/>
      <c r="AU41" s="108"/>
      <c r="AV41" s="108"/>
      <c r="AW41" s="108"/>
      <c r="AX41" s="108"/>
      <c r="AY41" s="108"/>
      <c r="AZ41" s="108"/>
      <c r="BA41" s="108">
        <v>888</v>
      </c>
      <c r="BB41" s="108">
        <v>322</v>
      </c>
      <c r="BC41" s="5">
        <f t="shared" si="5"/>
        <v>14</v>
      </c>
    </row>
    <row r="42" spans="1:55" s="75" customFormat="1" ht="69" customHeight="1" x14ac:dyDescent="0.2">
      <c r="A42" s="120" t="s">
        <v>917</v>
      </c>
      <c r="B42" s="80" t="s">
        <v>1006</v>
      </c>
      <c r="C42" s="84" t="s">
        <v>810</v>
      </c>
      <c r="D42" s="84">
        <v>2</v>
      </c>
      <c r="E42" s="88" t="s">
        <v>824</v>
      </c>
      <c r="F42" s="78" t="s">
        <v>825</v>
      </c>
      <c r="G42" s="72" t="s">
        <v>882</v>
      </c>
      <c r="H42" s="72">
        <v>1</v>
      </c>
      <c r="I42" s="72">
        <f t="shared" si="0"/>
        <v>0</v>
      </c>
      <c r="J42" s="72">
        <v>1</v>
      </c>
      <c r="K42" s="156">
        <v>1</v>
      </c>
      <c r="L42" s="156">
        <f t="shared" si="1"/>
        <v>0</v>
      </c>
      <c r="M42" s="156">
        <v>1</v>
      </c>
      <c r="N42" s="72">
        <v>0</v>
      </c>
      <c r="O42" s="108">
        <f t="shared" si="2"/>
        <v>0</v>
      </c>
      <c r="P42" s="72">
        <v>0</v>
      </c>
      <c r="Q42" s="108">
        <v>0</v>
      </c>
      <c r="R42" s="108">
        <v>0</v>
      </c>
      <c r="S42" s="108">
        <v>0</v>
      </c>
      <c r="T42" s="108">
        <v>0</v>
      </c>
      <c r="U42" s="108">
        <v>0</v>
      </c>
      <c r="V42" s="108">
        <v>0</v>
      </c>
      <c r="W42" s="72">
        <v>0</v>
      </c>
      <c r="X42" s="108">
        <f t="shared" si="3"/>
        <v>0</v>
      </c>
      <c r="Y42" s="72">
        <v>0</v>
      </c>
      <c r="Z42" s="13">
        <v>0</v>
      </c>
      <c r="AA42" s="13">
        <v>0</v>
      </c>
      <c r="AB42" s="108">
        <v>0</v>
      </c>
      <c r="AC42" s="108">
        <v>100</v>
      </c>
      <c r="AD42" s="5">
        <f t="shared" si="4"/>
        <v>0</v>
      </c>
      <c r="AE42" s="117"/>
      <c r="AF42" s="117"/>
      <c r="AG42" s="117"/>
      <c r="AH42" s="117"/>
      <c r="AI42" s="117"/>
      <c r="AJ42" s="117"/>
      <c r="AK42" s="117"/>
      <c r="AL42" s="117"/>
      <c r="AM42" s="117"/>
      <c r="AN42" s="117"/>
      <c r="AO42" s="117"/>
      <c r="AP42" s="117"/>
      <c r="AQ42" s="108"/>
      <c r="AR42" s="108"/>
      <c r="AS42" s="108"/>
      <c r="AT42" s="108"/>
      <c r="AU42" s="108"/>
      <c r="AV42" s="108"/>
      <c r="AW42" s="108"/>
      <c r="AX42" s="108"/>
      <c r="AY42" s="108"/>
      <c r="AZ42" s="108"/>
      <c r="BA42" s="108">
        <v>126</v>
      </c>
      <c r="BB42" s="108">
        <v>126</v>
      </c>
      <c r="BC42" s="5">
        <f t="shared" si="5"/>
        <v>126</v>
      </c>
    </row>
    <row r="43" spans="1:55" s="75" customFormat="1" ht="69" customHeight="1" x14ac:dyDescent="0.2">
      <c r="A43" s="120" t="s">
        <v>918</v>
      </c>
      <c r="B43" s="81" t="s">
        <v>748</v>
      </c>
      <c r="C43" s="84" t="s">
        <v>810</v>
      </c>
      <c r="D43" s="94">
        <v>2</v>
      </c>
      <c r="E43" s="91" t="s">
        <v>826</v>
      </c>
      <c r="F43" s="78" t="s">
        <v>827</v>
      </c>
      <c r="G43" s="72" t="s">
        <v>881</v>
      </c>
      <c r="H43" s="72">
        <v>25</v>
      </c>
      <c r="I43" s="72">
        <f t="shared" si="0"/>
        <v>21</v>
      </c>
      <c r="J43" s="72">
        <v>4</v>
      </c>
      <c r="K43" s="156">
        <v>23</v>
      </c>
      <c r="L43" s="156">
        <f t="shared" si="1"/>
        <v>20</v>
      </c>
      <c r="M43" s="156">
        <v>3</v>
      </c>
      <c r="N43" s="72">
        <v>10</v>
      </c>
      <c r="O43" s="108">
        <f t="shared" si="2"/>
        <v>7</v>
      </c>
      <c r="P43" s="72">
        <v>3</v>
      </c>
      <c r="Q43" s="108">
        <v>1</v>
      </c>
      <c r="R43" s="108">
        <v>1</v>
      </c>
      <c r="S43" s="108">
        <v>0</v>
      </c>
      <c r="T43" s="108">
        <v>0</v>
      </c>
      <c r="U43" s="108">
        <v>0</v>
      </c>
      <c r="V43" s="108">
        <v>0</v>
      </c>
      <c r="W43" s="72">
        <v>0</v>
      </c>
      <c r="X43" s="108">
        <f t="shared" si="3"/>
        <v>0</v>
      </c>
      <c r="Y43" s="72">
        <v>0</v>
      </c>
      <c r="Z43" s="108">
        <v>0</v>
      </c>
      <c r="AA43" s="108">
        <v>1</v>
      </c>
      <c r="AB43" s="108">
        <v>0</v>
      </c>
      <c r="AC43" s="108">
        <v>100</v>
      </c>
      <c r="AD43" s="5">
        <f t="shared" si="4"/>
        <v>4.3478260869565215</v>
      </c>
      <c r="AE43" s="117"/>
      <c r="AF43" s="117"/>
      <c r="AG43" s="117"/>
      <c r="AH43" s="117"/>
      <c r="AI43" s="117"/>
      <c r="AJ43" s="117"/>
      <c r="AK43" s="117"/>
      <c r="AL43" s="117"/>
      <c r="AM43" s="117"/>
      <c r="AN43" s="117"/>
      <c r="AO43" s="117"/>
      <c r="AP43" s="117"/>
      <c r="AQ43" s="108"/>
      <c r="AR43" s="108"/>
      <c r="AS43" s="108"/>
      <c r="AT43" s="108"/>
      <c r="AU43" s="108"/>
      <c r="AV43" s="108"/>
      <c r="AW43" s="108"/>
      <c r="AX43" s="108"/>
      <c r="AY43" s="108"/>
      <c r="AZ43" s="108"/>
      <c r="BA43" s="108">
        <v>300</v>
      </c>
      <c r="BB43" s="108">
        <v>30</v>
      </c>
      <c r="BC43" s="5">
        <f t="shared" si="5"/>
        <v>1.3043478260869565</v>
      </c>
    </row>
    <row r="44" spans="1:55" s="75" customFormat="1" ht="69" customHeight="1" x14ac:dyDescent="0.2">
      <c r="A44" s="120" t="s">
        <v>919</v>
      </c>
      <c r="B44" s="81" t="s">
        <v>1007</v>
      </c>
      <c r="C44" s="84" t="s">
        <v>810</v>
      </c>
      <c r="D44" s="94">
        <v>2</v>
      </c>
      <c r="E44" s="91" t="s">
        <v>826</v>
      </c>
      <c r="F44" s="78" t="s">
        <v>827</v>
      </c>
      <c r="G44" s="72" t="s">
        <v>882</v>
      </c>
      <c r="H44" s="72">
        <v>3</v>
      </c>
      <c r="I44" s="72">
        <f t="shared" si="0"/>
        <v>3</v>
      </c>
      <c r="J44" s="72">
        <v>0</v>
      </c>
      <c r="K44" s="156">
        <v>2</v>
      </c>
      <c r="L44" s="156">
        <f t="shared" si="1"/>
        <v>2</v>
      </c>
      <c r="M44" s="156">
        <v>0</v>
      </c>
      <c r="N44" s="72">
        <v>0</v>
      </c>
      <c r="O44" s="108">
        <f t="shared" si="2"/>
        <v>0</v>
      </c>
      <c r="P44" s="72">
        <v>0</v>
      </c>
      <c r="Q44" s="108">
        <v>0</v>
      </c>
      <c r="R44" s="108">
        <v>0</v>
      </c>
      <c r="S44" s="108">
        <v>0</v>
      </c>
      <c r="T44" s="108">
        <v>0</v>
      </c>
      <c r="U44" s="108">
        <v>0</v>
      </c>
      <c r="V44" s="108">
        <v>0</v>
      </c>
      <c r="W44" s="72">
        <v>0</v>
      </c>
      <c r="X44" s="108">
        <f t="shared" si="3"/>
        <v>0</v>
      </c>
      <c r="Y44" s="72">
        <v>0</v>
      </c>
      <c r="Z44" s="108">
        <v>0</v>
      </c>
      <c r="AA44" s="108">
        <v>0</v>
      </c>
      <c r="AB44" s="108">
        <v>0</v>
      </c>
      <c r="AC44" s="108">
        <v>100</v>
      </c>
      <c r="AD44" s="5">
        <f t="shared" si="4"/>
        <v>0</v>
      </c>
      <c r="AE44" s="117"/>
      <c r="AF44" s="117"/>
      <c r="AG44" s="117"/>
      <c r="AH44" s="117"/>
      <c r="AI44" s="117"/>
      <c r="AJ44" s="117"/>
      <c r="AK44" s="117"/>
      <c r="AL44" s="117"/>
      <c r="AM44" s="117"/>
      <c r="AN44" s="117"/>
      <c r="AO44" s="117"/>
      <c r="AP44" s="117"/>
      <c r="AQ44" s="108"/>
      <c r="AR44" s="108"/>
      <c r="AS44" s="108"/>
      <c r="AT44" s="108"/>
      <c r="AU44" s="108"/>
      <c r="AV44" s="108"/>
      <c r="AW44" s="108"/>
      <c r="AX44" s="108"/>
      <c r="AY44" s="108"/>
      <c r="AZ44" s="108"/>
      <c r="BA44" s="108">
        <v>10</v>
      </c>
      <c r="BB44" s="108">
        <v>0</v>
      </c>
      <c r="BC44" s="5">
        <f t="shared" si="5"/>
        <v>0</v>
      </c>
    </row>
    <row r="45" spans="1:55" s="75" customFormat="1" ht="98.25" customHeight="1" x14ac:dyDescent="0.25">
      <c r="A45" s="120" t="s">
        <v>920</v>
      </c>
      <c r="B45" s="81" t="s">
        <v>753</v>
      </c>
      <c r="C45" s="85" t="s">
        <v>811</v>
      </c>
      <c r="D45" s="85">
        <v>2</v>
      </c>
      <c r="E45" s="87" t="s">
        <v>832</v>
      </c>
      <c r="F45" s="85" t="s">
        <v>833</v>
      </c>
      <c r="G45" s="72" t="s">
        <v>881</v>
      </c>
      <c r="H45" s="72">
        <v>9</v>
      </c>
      <c r="I45" s="72">
        <f t="shared" si="0"/>
        <v>8</v>
      </c>
      <c r="J45" s="72">
        <v>1</v>
      </c>
      <c r="K45" s="156">
        <v>9</v>
      </c>
      <c r="L45" s="156">
        <f t="shared" si="1"/>
        <v>8</v>
      </c>
      <c r="M45" s="156">
        <v>1</v>
      </c>
      <c r="N45" s="72">
        <v>0</v>
      </c>
      <c r="O45" s="108">
        <f t="shared" si="2"/>
        <v>0</v>
      </c>
      <c r="P45" s="72">
        <v>0</v>
      </c>
      <c r="Q45" s="108">
        <v>0</v>
      </c>
      <c r="R45" s="108">
        <v>0</v>
      </c>
      <c r="S45" s="108">
        <v>0</v>
      </c>
      <c r="T45" s="108">
        <v>0</v>
      </c>
      <c r="U45" s="108">
        <v>0</v>
      </c>
      <c r="V45" s="108">
        <v>0</v>
      </c>
      <c r="W45" s="72">
        <v>0</v>
      </c>
      <c r="X45" s="108">
        <f t="shared" si="3"/>
        <v>0</v>
      </c>
      <c r="Y45" s="72">
        <v>0</v>
      </c>
      <c r="Z45" s="13">
        <v>0</v>
      </c>
      <c r="AA45" s="13">
        <v>1</v>
      </c>
      <c r="AB45" s="108">
        <v>0</v>
      </c>
      <c r="AC45" s="108">
        <v>100</v>
      </c>
      <c r="AD45" s="5">
        <f t="shared" si="4"/>
        <v>11.111111111111111</v>
      </c>
      <c r="AE45" s="117"/>
      <c r="AF45" s="117"/>
      <c r="AG45" s="117"/>
      <c r="AH45" s="117"/>
      <c r="AI45" s="117"/>
      <c r="AJ45" s="117"/>
      <c r="AK45" s="117"/>
      <c r="AL45" s="117"/>
      <c r="AM45" s="117"/>
      <c r="AN45" s="117"/>
      <c r="AO45" s="117"/>
      <c r="AP45" s="117"/>
      <c r="AQ45" s="108"/>
      <c r="AR45" s="108"/>
      <c r="AS45" s="108"/>
      <c r="AT45" s="108"/>
      <c r="AU45" s="108"/>
      <c r="AV45" s="108"/>
      <c r="AW45" s="108"/>
      <c r="AX45" s="108"/>
      <c r="AY45" s="108"/>
      <c r="AZ45" s="108"/>
      <c r="BA45" s="108">
        <v>138</v>
      </c>
      <c r="BB45" s="108">
        <v>22</v>
      </c>
      <c r="BC45" s="5">
        <f t="shared" si="5"/>
        <v>2.4444444444444446</v>
      </c>
    </row>
    <row r="46" spans="1:55" s="75" customFormat="1" ht="96" customHeight="1" x14ac:dyDescent="0.25">
      <c r="A46" s="120" t="s">
        <v>921</v>
      </c>
      <c r="B46" s="81" t="s">
        <v>1008</v>
      </c>
      <c r="C46" s="85" t="s">
        <v>811</v>
      </c>
      <c r="D46" s="85">
        <v>2</v>
      </c>
      <c r="E46" s="87" t="s">
        <v>832</v>
      </c>
      <c r="F46" s="85" t="s">
        <v>833</v>
      </c>
      <c r="G46" s="72" t="s">
        <v>882</v>
      </c>
      <c r="H46" s="72">
        <v>1</v>
      </c>
      <c r="I46" s="72">
        <f t="shared" si="0"/>
        <v>1</v>
      </c>
      <c r="J46" s="72">
        <v>0</v>
      </c>
      <c r="K46" s="156">
        <v>2</v>
      </c>
      <c r="L46" s="156">
        <f t="shared" si="1"/>
        <v>2</v>
      </c>
      <c r="M46" s="156">
        <v>0</v>
      </c>
      <c r="N46" s="72">
        <v>0</v>
      </c>
      <c r="O46" s="108">
        <f t="shared" si="2"/>
        <v>0</v>
      </c>
      <c r="P46" s="72">
        <v>0</v>
      </c>
      <c r="Q46" s="108">
        <v>0</v>
      </c>
      <c r="R46" s="108">
        <v>0</v>
      </c>
      <c r="S46" s="108">
        <v>0</v>
      </c>
      <c r="T46" s="108">
        <v>0</v>
      </c>
      <c r="U46" s="108">
        <v>0</v>
      </c>
      <c r="V46" s="108">
        <v>0</v>
      </c>
      <c r="W46" s="72">
        <v>0</v>
      </c>
      <c r="X46" s="108">
        <f t="shared" si="3"/>
        <v>0</v>
      </c>
      <c r="Y46" s="72">
        <v>0</v>
      </c>
      <c r="Z46" s="13">
        <v>0</v>
      </c>
      <c r="AA46" s="13">
        <v>0</v>
      </c>
      <c r="AB46" s="108">
        <v>0</v>
      </c>
      <c r="AC46" s="108">
        <v>100</v>
      </c>
      <c r="AD46" s="5">
        <f t="shared" si="4"/>
        <v>0</v>
      </c>
      <c r="AE46" s="117"/>
      <c r="AF46" s="117"/>
      <c r="AG46" s="117"/>
      <c r="AH46" s="117"/>
      <c r="AI46" s="117"/>
      <c r="AJ46" s="117"/>
      <c r="AK46" s="117"/>
      <c r="AL46" s="117"/>
      <c r="AM46" s="117"/>
      <c r="AN46" s="117"/>
      <c r="AO46" s="117"/>
      <c r="AP46" s="117"/>
      <c r="AQ46" s="108"/>
      <c r="AR46" s="108"/>
      <c r="AS46" s="108"/>
      <c r="AT46" s="108"/>
      <c r="AU46" s="108"/>
      <c r="AV46" s="108"/>
      <c r="AW46" s="108"/>
      <c r="AX46" s="108"/>
      <c r="AY46" s="108"/>
      <c r="AZ46" s="108"/>
      <c r="BA46" s="108">
        <v>222</v>
      </c>
      <c r="BB46" s="108">
        <v>56</v>
      </c>
      <c r="BC46" s="5">
        <f t="shared" si="5"/>
        <v>28</v>
      </c>
    </row>
    <row r="47" spans="1:55" s="75" customFormat="1" ht="96.75" customHeight="1" x14ac:dyDescent="0.25">
      <c r="A47" s="120" t="s">
        <v>922</v>
      </c>
      <c r="B47" s="81" t="s">
        <v>755</v>
      </c>
      <c r="C47" s="84" t="s">
        <v>810</v>
      </c>
      <c r="D47" s="84">
        <v>2</v>
      </c>
      <c r="E47" s="88" t="s">
        <v>832</v>
      </c>
      <c r="F47" s="84" t="s">
        <v>833</v>
      </c>
      <c r="G47" s="72" t="s">
        <v>881</v>
      </c>
      <c r="H47" s="72">
        <v>23</v>
      </c>
      <c r="I47" s="72">
        <f t="shared" si="0"/>
        <v>21</v>
      </c>
      <c r="J47" s="72">
        <v>2</v>
      </c>
      <c r="K47" s="156">
        <v>23</v>
      </c>
      <c r="L47" s="156">
        <f t="shared" si="1"/>
        <v>22</v>
      </c>
      <c r="M47" s="156">
        <v>1</v>
      </c>
      <c r="N47" s="72">
        <v>13</v>
      </c>
      <c r="O47" s="108">
        <f t="shared" si="2"/>
        <v>12</v>
      </c>
      <c r="P47" s="72">
        <v>1</v>
      </c>
      <c r="Q47" s="108">
        <v>1</v>
      </c>
      <c r="R47" s="108">
        <v>1</v>
      </c>
      <c r="S47" s="108">
        <v>0</v>
      </c>
      <c r="T47" s="108">
        <v>1</v>
      </c>
      <c r="U47" s="108">
        <v>1</v>
      </c>
      <c r="V47" s="108">
        <v>0</v>
      </c>
      <c r="W47" s="72">
        <v>0</v>
      </c>
      <c r="X47" s="108">
        <f t="shared" si="3"/>
        <v>0</v>
      </c>
      <c r="Y47" s="72">
        <v>0</v>
      </c>
      <c r="Z47" s="13">
        <v>0</v>
      </c>
      <c r="AA47" s="13">
        <v>6</v>
      </c>
      <c r="AB47" s="108">
        <v>0</v>
      </c>
      <c r="AC47" s="108">
        <v>100</v>
      </c>
      <c r="AD47" s="5">
        <f t="shared" si="4"/>
        <v>26.086956521739129</v>
      </c>
      <c r="AE47" s="117"/>
      <c r="AF47" s="117"/>
      <c r="AG47" s="117"/>
      <c r="AH47" s="117"/>
      <c r="AI47" s="117"/>
      <c r="AJ47" s="117"/>
      <c r="AK47" s="117"/>
      <c r="AL47" s="117"/>
      <c r="AM47" s="117"/>
      <c r="AN47" s="117"/>
      <c r="AO47" s="117"/>
      <c r="AP47" s="117"/>
      <c r="AQ47" s="108"/>
      <c r="AR47" s="108"/>
      <c r="AS47" s="108"/>
      <c r="AT47" s="108"/>
      <c r="AU47" s="108"/>
      <c r="AV47" s="108"/>
      <c r="AW47" s="108"/>
      <c r="AX47" s="108"/>
      <c r="AY47" s="108"/>
      <c r="AZ47" s="108"/>
      <c r="BA47" s="108">
        <v>564</v>
      </c>
      <c r="BB47" s="108">
        <v>128</v>
      </c>
      <c r="BC47" s="5">
        <f t="shared" si="5"/>
        <v>5.5652173913043477</v>
      </c>
    </row>
    <row r="48" spans="1:55" s="75" customFormat="1" ht="95.25" customHeight="1" x14ac:dyDescent="0.25">
      <c r="A48" s="120" t="s">
        <v>923</v>
      </c>
      <c r="B48" s="81" t="s">
        <v>1009</v>
      </c>
      <c r="C48" s="84" t="s">
        <v>810</v>
      </c>
      <c r="D48" s="84">
        <v>2</v>
      </c>
      <c r="E48" s="88" t="s">
        <v>832</v>
      </c>
      <c r="F48" s="84" t="s">
        <v>833</v>
      </c>
      <c r="G48" s="72" t="s">
        <v>882</v>
      </c>
      <c r="H48" s="72">
        <v>3</v>
      </c>
      <c r="I48" s="72">
        <f t="shared" si="0"/>
        <v>3</v>
      </c>
      <c r="J48" s="72">
        <v>0</v>
      </c>
      <c r="K48" s="156">
        <v>3</v>
      </c>
      <c r="L48" s="156">
        <f t="shared" si="1"/>
        <v>3</v>
      </c>
      <c r="M48" s="156">
        <v>0</v>
      </c>
      <c r="N48" s="72">
        <v>0</v>
      </c>
      <c r="O48" s="108">
        <f t="shared" si="2"/>
        <v>0</v>
      </c>
      <c r="P48" s="72">
        <v>0</v>
      </c>
      <c r="Q48" s="108">
        <v>0</v>
      </c>
      <c r="R48" s="108">
        <v>0</v>
      </c>
      <c r="S48" s="108">
        <v>0</v>
      </c>
      <c r="T48" s="108">
        <v>0</v>
      </c>
      <c r="U48" s="108">
        <v>0</v>
      </c>
      <c r="V48" s="108">
        <v>0</v>
      </c>
      <c r="W48" s="72">
        <v>0</v>
      </c>
      <c r="X48" s="108">
        <f t="shared" si="3"/>
        <v>0</v>
      </c>
      <c r="Y48" s="72">
        <v>0</v>
      </c>
      <c r="Z48" s="13">
        <v>0</v>
      </c>
      <c r="AA48" s="13">
        <v>1</v>
      </c>
      <c r="AB48" s="108">
        <v>0</v>
      </c>
      <c r="AC48" s="108">
        <v>100</v>
      </c>
      <c r="AD48" s="5">
        <f t="shared" si="4"/>
        <v>33.333333333333336</v>
      </c>
      <c r="AE48" s="117"/>
      <c r="AF48" s="117"/>
      <c r="AG48" s="117"/>
      <c r="AH48" s="117"/>
      <c r="AI48" s="117"/>
      <c r="AJ48" s="117"/>
      <c r="AK48" s="117"/>
      <c r="AL48" s="117"/>
      <c r="AM48" s="117"/>
      <c r="AN48" s="117"/>
      <c r="AO48" s="117"/>
      <c r="AP48" s="117"/>
      <c r="AQ48" s="108"/>
      <c r="AR48" s="108"/>
      <c r="AS48" s="108"/>
      <c r="AT48" s="108"/>
      <c r="AU48" s="108"/>
      <c r="AV48" s="108"/>
      <c r="AW48" s="108"/>
      <c r="AX48" s="108"/>
      <c r="AY48" s="108"/>
      <c r="AZ48" s="108"/>
      <c r="BA48" s="108">
        <v>168</v>
      </c>
      <c r="BB48" s="108">
        <v>78</v>
      </c>
      <c r="BC48" s="5">
        <f t="shared" si="5"/>
        <v>26</v>
      </c>
    </row>
    <row r="49" spans="1:55" s="75" customFormat="1" ht="48" customHeight="1" x14ac:dyDescent="0.2">
      <c r="A49" s="120" t="s">
        <v>924</v>
      </c>
      <c r="B49" s="81" t="s">
        <v>758</v>
      </c>
      <c r="C49" s="84" t="s">
        <v>810</v>
      </c>
      <c r="D49" s="94">
        <v>2</v>
      </c>
      <c r="E49" s="88" t="s">
        <v>836</v>
      </c>
      <c r="F49" s="84" t="s">
        <v>837</v>
      </c>
      <c r="G49" s="72" t="s">
        <v>881</v>
      </c>
      <c r="H49" s="72">
        <v>23</v>
      </c>
      <c r="I49" s="72">
        <f t="shared" si="0"/>
        <v>14</v>
      </c>
      <c r="J49" s="72">
        <v>9</v>
      </c>
      <c r="K49" s="156">
        <v>21</v>
      </c>
      <c r="L49" s="156">
        <f t="shared" si="1"/>
        <v>12</v>
      </c>
      <c r="M49" s="156">
        <v>9</v>
      </c>
      <c r="N49" s="72">
        <v>0</v>
      </c>
      <c r="O49" s="108">
        <f t="shared" si="2"/>
        <v>0</v>
      </c>
      <c r="P49" s="72">
        <v>0</v>
      </c>
      <c r="Q49" s="108">
        <v>5</v>
      </c>
      <c r="R49" s="108">
        <v>2</v>
      </c>
      <c r="S49" s="108">
        <v>3</v>
      </c>
      <c r="T49" s="108">
        <v>0</v>
      </c>
      <c r="U49" s="108">
        <v>0</v>
      </c>
      <c r="V49" s="108">
        <v>0</v>
      </c>
      <c r="W49" s="72">
        <v>0</v>
      </c>
      <c r="X49" s="108">
        <f t="shared" si="3"/>
        <v>0</v>
      </c>
      <c r="Y49" s="72">
        <v>0</v>
      </c>
      <c r="Z49" s="108">
        <v>0</v>
      </c>
      <c r="AA49" s="108">
        <v>4</v>
      </c>
      <c r="AB49" s="108">
        <v>0</v>
      </c>
      <c r="AC49" s="108">
        <v>100</v>
      </c>
      <c r="AD49" s="5">
        <f t="shared" si="4"/>
        <v>19.047619047619047</v>
      </c>
      <c r="AE49" s="117">
        <v>15</v>
      </c>
      <c r="AF49" s="117">
        <v>8</v>
      </c>
      <c r="AG49" s="117">
        <v>7</v>
      </c>
      <c r="AH49" s="117">
        <v>100</v>
      </c>
      <c r="AI49" s="117">
        <f>100*(AF49+AG49)/AE49</f>
        <v>100</v>
      </c>
      <c r="AJ49" s="117"/>
      <c r="AK49" s="117"/>
      <c r="AL49" s="117"/>
      <c r="AM49" s="117"/>
      <c r="AN49" s="117"/>
      <c r="AO49" s="117">
        <v>0</v>
      </c>
      <c r="AP49" s="117">
        <v>0</v>
      </c>
      <c r="AQ49" s="108">
        <v>15</v>
      </c>
      <c r="AR49" s="108">
        <v>15</v>
      </c>
      <c r="AS49" s="108">
        <v>2</v>
      </c>
      <c r="AT49" s="5">
        <f t="shared" ref="AT49" si="8">AS49*100/AR49</f>
        <v>13.333333333333334</v>
      </c>
      <c r="AU49" s="108"/>
      <c r="AV49" s="108"/>
      <c r="AW49" s="108">
        <v>0</v>
      </c>
      <c r="AX49" s="108">
        <v>0</v>
      </c>
      <c r="AY49" s="108">
        <v>0</v>
      </c>
      <c r="AZ49" s="108">
        <v>0</v>
      </c>
      <c r="BA49" s="108">
        <v>160</v>
      </c>
      <c r="BB49" s="108">
        <v>20</v>
      </c>
      <c r="BC49" s="5">
        <f t="shared" si="5"/>
        <v>0.95238095238095233</v>
      </c>
    </row>
    <row r="50" spans="1:55" s="75" customFormat="1" ht="79.5" customHeight="1" x14ac:dyDescent="0.2">
      <c r="A50" s="120" t="s">
        <v>925</v>
      </c>
      <c r="B50" s="187" t="s">
        <v>763</v>
      </c>
      <c r="C50" s="84" t="s">
        <v>811</v>
      </c>
      <c r="D50" s="94">
        <v>2</v>
      </c>
      <c r="E50" s="89" t="s">
        <v>842</v>
      </c>
      <c r="F50" s="82" t="s">
        <v>843</v>
      </c>
      <c r="G50" s="72" t="s">
        <v>881</v>
      </c>
      <c r="H50" s="72">
        <v>9</v>
      </c>
      <c r="I50" s="72">
        <f t="shared" si="0"/>
        <v>8</v>
      </c>
      <c r="J50" s="72">
        <v>1</v>
      </c>
      <c r="K50" s="156">
        <v>9</v>
      </c>
      <c r="L50" s="156">
        <f t="shared" si="1"/>
        <v>8</v>
      </c>
      <c r="M50" s="156">
        <v>1</v>
      </c>
      <c r="N50" s="72">
        <v>0</v>
      </c>
      <c r="O50" s="108">
        <f t="shared" si="2"/>
        <v>0</v>
      </c>
      <c r="P50" s="72">
        <v>0</v>
      </c>
      <c r="Q50" s="108">
        <v>0</v>
      </c>
      <c r="R50" s="108">
        <v>0</v>
      </c>
      <c r="S50" s="108">
        <v>0</v>
      </c>
      <c r="T50" s="108">
        <v>0</v>
      </c>
      <c r="U50" s="108">
        <v>0</v>
      </c>
      <c r="V50" s="108">
        <v>0</v>
      </c>
      <c r="W50" s="72">
        <v>0</v>
      </c>
      <c r="X50" s="108">
        <f t="shared" si="3"/>
        <v>0</v>
      </c>
      <c r="Y50" s="72">
        <v>0</v>
      </c>
      <c r="Z50" s="108">
        <v>0</v>
      </c>
      <c r="AA50" s="108">
        <v>2</v>
      </c>
      <c r="AB50" s="108">
        <v>0</v>
      </c>
      <c r="AC50" s="108">
        <v>100</v>
      </c>
      <c r="AD50" s="5">
        <f t="shared" si="4"/>
        <v>22.222222222222221</v>
      </c>
      <c r="AE50" s="117"/>
      <c r="AF50" s="117"/>
      <c r="AG50" s="117"/>
      <c r="AH50" s="117"/>
      <c r="AI50" s="117"/>
      <c r="AJ50" s="117"/>
      <c r="AK50" s="117"/>
      <c r="AL50" s="117"/>
      <c r="AM50" s="117"/>
      <c r="AN50" s="117"/>
      <c r="AO50" s="117"/>
      <c r="AP50" s="117"/>
      <c r="AQ50" s="108"/>
      <c r="AR50" s="108"/>
      <c r="AS50" s="108"/>
      <c r="AT50" s="108"/>
      <c r="AU50" s="108"/>
      <c r="AV50" s="108"/>
      <c r="AW50" s="108"/>
      <c r="AX50" s="108"/>
      <c r="AY50" s="108"/>
      <c r="AZ50" s="108"/>
      <c r="BA50" s="108">
        <v>265</v>
      </c>
      <c r="BB50" s="108">
        <v>16</v>
      </c>
      <c r="BC50" s="5">
        <f t="shared" si="5"/>
        <v>1.7777777777777777</v>
      </c>
    </row>
    <row r="51" spans="1:55" s="75" customFormat="1" ht="79.5" customHeight="1" x14ac:dyDescent="0.2">
      <c r="A51" s="120" t="s">
        <v>926</v>
      </c>
      <c r="B51" s="187" t="s">
        <v>764</v>
      </c>
      <c r="C51" s="84" t="s">
        <v>810</v>
      </c>
      <c r="D51" s="94">
        <v>2</v>
      </c>
      <c r="E51" s="89" t="s">
        <v>842</v>
      </c>
      <c r="F51" s="82" t="s">
        <v>843</v>
      </c>
      <c r="G51" s="72" t="s">
        <v>881</v>
      </c>
      <c r="H51" s="72">
        <v>25</v>
      </c>
      <c r="I51" s="72">
        <f t="shared" si="0"/>
        <v>22</v>
      </c>
      <c r="J51" s="72">
        <v>3</v>
      </c>
      <c r="K51" s="156">
        <v>25</v>
      </c>
      <c r="L51" s="156">
        <f t="shared" si="1"/>
        <v>22</v>
      </c>
      <c r="M51" s="156">
        <v>3</v>
      </c>
      <c r="N51" s="72">
        <v>9</v>
      </c>
      <c r="O51" s="108">
        <f t="shared" si="2"/>
        <v>8</v>
      </c>
      <c r="P51" s="72">
        <v>1</v>
      </c>
      <c r="Q51" s="108">
        <v>1</v>
      </c>
      <c r="R51" s="108">
        <v>1</v>
      </c>
      <c r="S51" s="108">
        <v>0</v>
      </c>
      <c r="T51" s="108">
        <v>2</v>
      </c>
      <c r="U51" s="108">
        <v>2</v>
      </c>
      <c r="V51" s="108">
        <v>0</v>
      </c>
      <c r="W51" s="72">
        <v>0</v>
      </c>
      <c r="X51" s="108">
        <f t="shared" si="3"/>
        <v>0</v>
      </c>
      <c r="Y51" s="72">
        <v>0</v>
      </c>
      <c r="Z51" s="13">
        <v>1</v>
      </c>
      <c r="AA51" s="13">
        <v>7</v>
      </c>
      <c r="AB51" s="108">
        <v>0</v>
      </c>
      <c r="AC51" s="108">
        <v>100</v>
      </c>
      <c r="AD51" s="5">
        <f t="shared" si="4"/>
        <v>32</v>
      </c>
      <c r="AE51" s="117"/>
      <c r="AF51" s="117"/>
      <c r="AG51" s="117"/>
      <c r="AH51" s="117"/>
      <c r="AI51" s="117"/>
      <c r="AJ51" s="117"/>
      <c r="AK51" s="117"/>
      <c r="AL51" s="117"/>
      <c r="AM51" s="117"/>
      <c r="AN51" s="117"/>
      <c r="AO51" s="117"/>
      <c r="AP51" s="117"/>
      <c r="AQ51" s="108"/>
      <c r="AR51" s="108"/>
      <c r="AS51" s="108"/>
      <c r="AT51" s="108"/>
      <c r="AU51" s="108"/>
      <c r="AV51" s="108"/>
      <c r="AW51" s="108"/>
      <c r="AX51" s="108"/>
      <c r="AY51" s="108"/>
      <c r="AZ51" s="108"/>
      <c r="BA51" s="108">
        <v>458</v>
      </c>
      <c r="BB51" s="108">
        <v>54</v>
      </c>
      <c r="BC51" s="5">
        <f t="shared" si="5"/>
        <v>2.16</v>
      </c>
    </row>
    <row r="52" spans="1:55" s="75" customFormat="1" ht="74.25" customHeight="1" x14ac:dyDescent="0.2">
      <c r="A52" s="120" t="s">
        <v>927</v>
      </c>
      <c r="B52" s="187" t="s">
        <v>1010</v>
      </c>
      <c r="C52" s="84" t="s">
        <v>810</v>
      </c>
      <c r="D52" s="94">
        <v>2</v>
      </c>
      <c r="E52" s="89" t="s">
        <v>842</v>
      </c>
      <c r="F52" s="82" t="s">
        <v>843</v>
      </c>
      <c r="G52" s="72" t="s">
        <v>882</v>
      </c>
      <c r="H52" s="72">
        <v>5</v>
      </c>
      <c r="I52" s="72">
        <f t="shared" si="0"/>
        <v>5</v>
      </c>
      <c r="J52" s="72">
        <v>0</v>
      </c>
      <c r="K52" s="156">
        <v>5</v>
      </c>
      <c r="L52" s="156">
        <f t="shared" si="1"/>
        <v>5</v>
      </c>
      <c r="M52" s="156">
        <v>0</v>
      </c>
      <c r="N52" s="72">
        <v>3</v>
      </c>
      <c r="O52" s="108">
        <f t="shared" si="2"/>
        <v>3</v>
      </c>
      <c r="P52" s="72">
        <v>0</v>
      </c>
      <c r="Q52" s="108">
        <v>0</v>
      </c>
      <c r="R52" s="108">
        <v>0</v>
      </c>
      <c r="S52" s="108">
        <v>0</v>
      </c>
      <c r="T52" s="108">
        <v>0</v>
      </c>
      <c r="U52" s="108">
        <v>0</v>
      </c>
      <c r="V52" s="108">
        <v>0</v>
      </c>
      <c r="W52" s="72">
        <v>0</v>
      </c>
      <c r="X52" s="108">
        <f t="shared" si="3"/>
        <v>0</v>
      </c>
      <c r="Y52" s="72">
        <v>0</v>
      </c>
      <c r="Z52" s="13">
        <v>0</v>
      </c>
      <c r="AA52" s="13">
        <v>0</v>
      </c>
      <c r="AB52" s="108">
        <v>0</v>
      </c>
      <c r="AC52" s="108">
        <v>100</v>
      </c>
      <c r="AD52" s="5">
        <f t="shared" si="4"/>
        <v>0</v>
      </c>
      <c r="AE52" s="117"/>
      <c r="AF52" s="117"/>
      <c r="AG52" s="117"/>
      <c r="AH52" s="117"/>
      <c r="AI52" s="117"/>
      <c r="AJ52" s="117"/>
      <c r="AK52" s="117"/>
      <c r="AL52" s="117"/>
      <c r="AM52" s="117"/>
      <c r="AN52" s="117"/>
      <c r="AO52" s="117"/>
      <c r="AP52" s="117"/>
      <c r="AQ52" s="108"/>
      <c r="AR52" s="108"/>
      <c r="AS52" s="108"/>
      <c r="AT52" s="108"/>
      <c r="AU52" s="108"/>
      <c r="AV52" s="108"/>
      <c r="AW52" s="108"/>
      <c r="AX52" s="108"/>
      <c r="AY52" s="108"/>
      <c r="AZ52" s="108"/>
      <c r="BA52" s="108">
        <v>444</v>
      </c>
      <c r="BB52" s="108">
        <v>142</v>
      </c>
      <c r="BC52" s="5">
        <f t="shared" si="5"/>
        <v>28.4</v>
      </c>
    </row>
    <row r="53" spans="1:55" s="75" customFormat="1" ht="48" customHeight="1" x14ac:dyDescent="0.2">
      <c r="A53" s="120" t="s">
        <v>928</v>
      </c>
      <c r="B53" s="79" t="s">
        <v>768</v>
      </c>
      <c r="C53" s="84" t="s">
        <v>810</v>
      </c>
      <c r="D53" s="94">
        <v>2</v>
      </c>
      <c r="E53" s="91" t="s">
        <v>848</v>
      </c>
      <c r="F53" s="78" t="s">
        <v>849</v>
      </c>
      <c r="G53" s="72" t="s">
        <v>881</v>
      </c>
      <c r="H53" s="72">
        <v>23</v>
      </c>
      <c r="I53" s="72">
        <f t="shared" si="0"/>
        <v>17</v>
      </c>
      <c r="J53" s="72">
        <v>6</v>
      </c>
      <c r="K53" s="156">
        <v>23</v>
      </c>
      <c r="L53" s="156">
        <f t="shared" si="1"/>
        <v>15</v>
      </c>
      <c r="M53" s="156">
        <v>8</v>
      </c>
      <c r="N53" s="72">
        <v>4</v>
      </c>
      <c r="O53" s="108">
        <f t="shared" si="2"/>
        <v>3</v>
      </c>
      <c r="P53" s="72">
        <v>1</v>
      </c>
      <c r="Q53" s="108">
        <v>3</v>
      </c>
      <c r="R53" s="108">
        <v>2</v>
      </c>
      <c r="S53" s="108">
        <v>1</v>
      </c>
      <c r="T53" s="108">
        <v>0</v>
      </c>
      <c r="U53" s="108">
        <v>0</v>
      </c>
      <c r="V53" s="108">
        <v>0</v>
      </c>
      <c r="W53" s="72">
        <v>1</v>
      </c>
      <c r="X53" s="108">
        <f t="shared" si="3"/>
        <v>0</v>
      </c>
      <c r="Y53" s="72">
        <v>1</v>
      </c>
      <c r="Z53" s="108">
        <v>0</v>
      </c>
      <c r="AA53" s="108">
        <v>1</v>
      </c>
      <c r="AB53" s="108">
        <v>0</v>
      </c>
      <c r="AC53" s="108">
        <v>100</v>
      </c>
      <c r="AD53" s="5">
        <f t="shared" si="4"/>
        <v>4.3478260869565215</v>
      </c>
      <c r="AE53" s="117"/>
      <c r="AF53" s="117"/>
      <c r="AG53" s="117"/>
      <c r="AH53" s="117"/>
      <c r="AI53" s="117"/>
      <c r="AJ53" s="117"/>
      <c r="AK53" s="117"/>
      <c r="AL53" s="117"/>
      <c r="AM53" s="117"/>
      <c r="AN53" s="117"/>
      <c r="AO53" s="117"/>
      <c r="AP53" s="117"/>
      <c r="AQ53" s="108"/>
      <c r="AR53" s="108"/>
      <c r="AS53" s="108"/>
      <c r="AT53" s="108"/>
      <c r="AU53" s="108"/>
      <c r="AV53" s="108"/>
      <c r="AW53" s="108"/>
      <c r="AX53" s="108"/>
      <c r="AY53" s="108"/>
      <c r="AZ53" s="108"/>
      <c r="BA53" s="108">
        <v>564</v>
      </c>
      <c r="BB53" s="108">
        <v>58</v>
      </c>
      <c r="BC53" s="5">
        <f t="shared" si="5"/>
        <v>2.5217391304347827</v>
      </c>
    </row>
    <row r="54" spans="1:55" s="75" customFormat="1" ht="48" customHeight="1" x14ac:dyDescent="0.2">
      <c r="A54" s="120" t="s">
        <v>929</v>
      </c>
      <c r="B54" s="79" t="s">
        <v>1011</v>
      </c>
      <c r="C54" s="84" t="s">
        <v>810</v>
      </c>
      <c r="D54" s="94">
        <v>2</v>
      </c>
      <c r="E54" s="91" t="s">
        <v>848</v>
      </c>
      <c r="F54" s="78" t="s">
        <v>849</v>
      </c>
      <c r="G54" s="72" t="s">
        <v>882</v>
      </c>
      <c r="H54" s="72">
        <v>3</v>
      </c>
      <c r="I54" s="72">
        <f t="shared" si="0"/>
        <v>3</v>
      </c>
      <c r="J54" s="72">
        <v>0</v>
      </c>
      <c r="K54" s="156">
        <v>2</v>
      </c>
      <c r="L54" s="156">
        <f t="shared" si="1"/>
        <v>2</v>
      </c>
      <c r="M54" s="156">
        <v>0</v>
      </c>
      <c r="N54" s="72">
        <v>0</v>
      </c>
      <c r="O54" s="108">
        <f t="shared" si="2"/>
        <v>0</v>
      </c>
      <c r="P54" s="72">
        <v>0</v>
      </c>
      <c r="Q54" s="108">
        <v>0</v>
      </c>
      <c r="R54" s="108">
        <v>0</v>
      </c>
      <c r="S54" s="108">
        <v>0</v>
      </c>
      <c r="T54" s="108">
        <v>0</v>
      </c>
      <c r="U54" s="108">
        <v>0</v>
      </c>
      <c r="V54" s="108">
        <v>0</v>
      </c>
      <c r="W54" s="72">
        <v>0</v>
      </c>
      <c r="X54" s="108">
        <f t="shared" si="3"/>
        <v>0</v>
      </c>
      <c r="Y54" s="72">
        <v>0</v>
      </c>
      <c r="Z54" s="108">
        <v>0</v>
      </c>
      <c r="AA54" s="108">
        <v>0</v>
      </c>
      <c r="AB54" s="108">
        <v>0</v>
      </c>
      <c r="AC54" s="108">
        <v>100</v>
      </c>
      <c r="AD54" s="5">
        <f t="shared" si="4"/>
        <v>0</v>
      </c>
      <c r="AE54" s="117"/>
      <c r="AF54" s="117"/>
      <c r="AG54" s="117"/>
      <c r="AH54" s="117"/>
      <c r="AI54" s="117"/>
      <c r="AJ54" s="117"/>
      <c r="AK54" s="117"/>
      <c r="AL54" s="117"/>
      <c r="AM54" s="117"/>
      <c r="AN54" s="117"/>
      <c r="AO54" s="117"/>
      <c r="AP54" s="117"/>
      <c r="AQ54" s="108"/>
      <c r="AR54" s="108"/>
      <c r="AS54" s="108"/>
      <c r="AT54" s="108"/>
      <c r="AU54" s="108"/>
      <c r="AV54" s="108"/>
      <c r="AW54" s="108"/>
      <c r="AX54" s="108"/>
      <c r="AY54" s="108"/>
      <c r="AZ54" s="108"/>
      <c r="BA54" s="108">
        <v>788</v>
      </c>
      <c r="BB54" s="108">
        <v>478</v>
      </c>
      <c r="BC54" s="5">
        <f t="shared" si="5"/>
        <v>239</v>
      </c>
    </row>
    <row r="55" spans="1:55" s="75" customFormat="1" ht="48" customHeight="1" x14ac:dyDescent="0.25">
      <c r="A55" s="120" t="s">
        <v>930</v>
      </c>
      <c r="B55" s="81" t="s">
        <v>772</v>
      </c>
      <c r="C55" s="84" t="s">
        <v>810</v>
      </c>
      <c r="D55" s="84">
        <v>2</v>
      </c>
      <c r="E55" s="88" t="s">
        <v>850</v>
      </c>
      <c r="F55" s="84" t="s">
        <v>851</v>
      </c>
      <c r="G55" s="72" t="s">
        <v>881</v>
      </c>
      <c r="H55" s="72">
        <v>25</v>
      </c>
      <c r="I55" s="72">
        <f t="shared" si="0"/>
        <v>20</v>
      </c>
      <c r="J55" s="72">
        <v>5</v>
      </c>
      <c r="K55" s="156">
        <v>23</v>
      </c>
      <c r="L55" s="156">
        <f t="shared" si="1"/>
        <v>19</v>
      </c>
      <c r="M55" s="156">
        <v>4</v>
      </c>
      <c r="N55" s="72">
        <v>9</v>
      </c>
      <c r="O55" s="108">
        <f t="shared" si="2"/>
        <v>7</v>
      </c>
      <c r="P55" s="72">
        <v>2</v>
      </c>
      <c r="Q55" s="108">
        <v>0</v>
      </c>
      <c r="R55" s="108">
        <v>0</v>
      </c>
      <c r="S55" s="108">
        <v>0</v>
      </c>
      <c r="T55" s="108">
        <v>1</v>
      </c>
      <c r="U55" s="108">
        <v>1</v>
      </c>
      <c r="V55" s="108">
        <v>0</v>
      </c>
      <c r="W55" s="72">
        <v>0</v>
      </c>
      <c r="X55" s="108">
        <f t="shared" si="3"/>
        <v>0</v>
      </c>
      <c r="Y55" s="72">
        <v>0</v>
      </c>
      <c r="Z55" s="13">
        <v>6</v>
      </c>
      <c r="AA55" s="13">
        <v>6</v>
      </c>
      <c r="AB55" s="108">
        <v>0</v>
      </c>
      <c r="AC55" s="108">
        <v>100</v>
      </c>
      <c r="AD55" s="5">
        <f t="shared" si="4"/>
        <v>52.173913043478258</v>
      </c>
      <c r="AE55" s="117"/>
      <c r="AF55" s="117"/>
      <c r="AG55" s="117"/>
      <c r="AH55" s="117"/>
      <c r="AI55" s="117"/>
      <c r="AJ55" s="117"/>
      <c r="AK55" s="117"/>
      <c r="AL55" s="117"/>
      <c r="AM55" s="117"/>
      <c r="AN55" s="117"/>
      <c r="AO55" s="117"/>
      <c r="AP55" s="117"/>
      <c r="AQ55" s="108"/>
      <c r="AR55" s="108"/>
      <c r="AS55" s="108"/>
      <c r="AT55" s="108"/>
      <c r="AU55" s="108"/>
      <c r="AV55" s="108"/>
      <c r="AW55" s="108"/>
      <c r="AX55" s="108"/>
      <c r="AY55" s="108"/>
      <c r="AZ55" s="108"/>
      <c r="BA55" s="108">
        <v>588</v>
      </c>
      <c r="BB55" s="108">
        <v>322</v>
      </c>
      <c r="BC55" s="5">
        <f t="shared" si="5"/>
        <v>14</v>
      </c>
    </row>
    <row r="56" spans="1:55" s="75" customFormat="1" ht="48" customHeight="1" x14ac:dyDescent="0.25">
      <c r="A56" s="120" t="s">
        <v>931</v>
      </c>
      <c r="B56" s="81" t="s">
        <v>1012</v>
      </c>
      <c r="C56" s="84" t="s">
        <v>810</v>
      </c>
      <c r="D56" s="84">
        <v>2</v>
      </c>
      <c r="E56" s="88" t="s">
        <v>850</v>
      </c>
      <c r="F56" s="84" t="s">
        <v>851</v>
      </c>
      <c r="G56" s="72" t="s">
        <v>882</v>
      </c>
      <c r="H56" s="72">
        <v>5</v>
      </c>
      <c r="I56" s="72">
        <f t="shared" si="0"/>
        <v>5</v>
      </c>
      <c r="J56" s="72">
        <v>0</v>
      </c>
      <c r="K56" s="156">
        <v>5</v>
      </c>
      <c r="L56" s="156">
        <f t="shared" si="1"/>
        <v>5</v>
      </c>
      <c r="M56" s="156">
        <v>0</v>
      </c>
      <c r="N56" s="72">
        <v>2</v>
      </c>
      <c r="O56" s="108">
        <f t="shared" si="2"/>
        <v>2</v>
      </c>
      <c r="P56" s="72">
        <v>0</v>
      </c>
      <c r="Q56" s="108">
        <v>0</v>
      </c>
      <c r="R56" s="108">
        <v>0</v>
      </c>
      <c r="S56" s="108">
        <v>0</v>
      </c>
      <c r="T56" s="108">
        <v>0</v>
      </c>
      <c r="U56" s="108">
        <v>0</v>
      </c>
      <c r="V56" s="108">
        <v>0</v>
      </c>
      <c r="W56" s="72">
        <v>0</v>
      </c>
      <c r="X56" s="108">
        <f t="shared" si="3"/>
        <v>0</v>
      </c>
      <c r="Y56" s="72">
        <v>0</v>
      </c>
      <c r="Z56" s="13">
        <v>0</v>
      </c>
      <c r="AA56" s="13">
        <v>0</v>
      </c>
      <c r="AB56" s="108">
        <v>0</v>
      </c>
      <c r="AC56" s="108">
        <v>100</v>
      </c>
      <c r="AD56" s="5">
        <f t="shared" si="4"/>
        <v>0</v>
      </c>
      <c r="AE56" s="117"/>
      <c r="AF56" s="117"/>
      <c r="AG56" s="117"/>
      <c r="AH56" s="117"/>
      <c r="AI56" s="117"/>
      <c r="AJ56" s="117"/>
      <c r="AK56" s="117"/>
      <c r="AL56" s="117"/>
      <c r="AM56" s="117"/>
      <c r="AN56" s="117"/>
      <c r="AO56" s="117"/>
      <c r="AP56" s="117"/>
      <c r="AQ56" s="108"/>
      <c r="AR56" s="108"/>
      <c r="AS56" s="108"/>
      <c r="AT56" s="108"/>
      <c r="AU56" s="108"/>
      <c r="AV56" s="108"/>
      <c r="AW56" s="108"/>
      <c r="AX56" s="108"/>
      <c r="AY56" s="108"/>
      <c r="AZ56" s="108"/>
      <c r="BA56" s="108">
        <v>20</v>
      </c>
      <c r="BB56" s="108">
        <v>20</v>
      </c>
      <c r="BC56" s="5">
        <f t="shared" si="5"/>
        <v>4</v>
      </c>
    </row>
    <row r="57" spans="1:55" s="75" customFormat="1" ht="48" customHeight="1" x14ac:dyDescent="0.25">
      <c r="A57" s="120" t="s">
        <v>932</v>
      </c>
      <c r="B57" s="81" t="s">
        <v>773</v>
      </c>
      <c r="C57" s="85" t="s">
        <v>810</v>
      </c>
      <c r="D57" s="85">
        <v>2</v>
      </c>
      <c r="E57" s="87" t="s">
        <v>850</v>
      </c>
      <c r="F57" s="85" t="s">
        <v>851</v>
      </c>
      <c r="G57" s="72" t="s">
        <v>881</v>
      </c>
      <c r="H57" s="72">
        <v>18</v>
      </c>
      <c r="I57" s="72">
        <f t="shared" si="0"/>
        <v>17</v>
      </c>
      <c r="J57" s="72">
        <v>1</v>
      </c>
      <c r="K57" s="156">
        <v>18</v>
      </c>
      <c r="L57" s="156">
        <f t="shared" si="1"/>
        <v>17</v>
      </c>
      <c r="M57" s="156">
        <v>1</v>
      </c>
      <c r="N57" s="72">
        <v>0</v>
      </c>
      <c r="O57" s="108">
        <f t="shared" si="2"/>
        <v>0</v>
      </c>
      <c r="P57" s="72">
        <v>0</v>
      </c>
      <c r="Q57" s="108">
        <v>1</v>
      </c>
      <c r="R57" s="108">
        <v>1</v>
      </c>
      <c r="S57" s="108">
        <v>0</v>
      </c>
      <c r="T57" s="108">
        <v>2</v>
      </c>
      <c r="U57" s="108">
        <v>2</v>
      </c>
      <c r="V57" s="108">
        <v>0</v>
      </c>
      <c r="W57" s="72">
        <v>0</v>
      </c>
      <c r="X57" s="108">
        <f t="shared" si="3"/>
        <v>0</v>
      </c>
      <c r="Y57" s="72">
        <v>0</v>
      </c>
      <c r="Z57" s="13">
        <v>2</v>
      </c>
      <c r="AA57" s="13">
        <v>2</v>
      </c>
      <c r="AB57" s="108">
        <v>0</v>
      </c>
      <c r="AC57" s="108">
        <v>100</v>
      </c>
      <c r="AD57" s="5">
        <f t="shared" si="4"/>
        <v>22.222222222222221</v>
      </c>
      <c r="AE57" s="117"/>
      <c r="AF57" s="117"/>
      <c r="AG57" s="117"/>
      <c r="AH57" s="117"/>
      <c r="AI57" s="117"/>
      <c r="AJ57" s="117"/>
      <c r="AK57" s="117"/>
      <c r="AL57" s="117"/>
      <c r="AM57" s="117"/>
      <c r="AN57" s="117"/>
      <c r="AO57" s="117"/>
      <c r="AP57" s="117"/>
      <c r="AQ57" s="108"/>
      <c r="AR57" s="108"/>
      <c r="AS57" s="108"/>
      <c r="AT57" s="108"/>
      <c r="AU57" s="108"/>
      <c r="AV57" s="108"/>
      <c r="AW57" s="108"/>
      <c r="AX57" s="108"/>
      <c r="AY57" s="108"/>
      <c r="AZ57" s="108"/>
      <c r="BA57" s="108">
        <v>778</v>
      </c>
      <c r="BB57" s="108">
        <v>234</v>
      </c>
      <c r="BC57" s="5">
        <f t="shared" si="5"/>
        <v>13</v>
      </c>
    </row>
    <row r="58" spans="1:55" s="75" customFormat="1" ht="48" customHeight="1" x14ac:dyDescent="0.25">
      <c r="A58" s="120" t="s">
        <v>933</v>
      </c>
      <c r="B58" s="81" t="s">
        <v>1013</v>
      </c>
      <c r="C58" s="85" t="s">
        <v>810</v>
      </c>
      <c r="D58" s="85">
        <v>2</v>
      </c>
      <c r="E58" s="87" t="s">
        <v>850</v>
      </c>
      <c r="F58" s="85" t="s">
        <v>851</v>
      </c>
      <c r="G58" s="72" t="s">
        <v>882</v>
      </c>
      <c r="H58" s="72">
        <v>1</v>
      </c>
      <c r="I58" s="72">
        <f t="shared" si="0"/>
        <v>1</v>
      </c>
      <c r="J58" s="72">
        <v>0</v>
      </c>
      <c r="K58" s="156">
        <v>1</v>
      </c>
      <c r="L58" s="156">
        <f t="shared" si="1"/>
        <v>1</v>
      </c>
      <c r="M58" s="156">
        <v>0</v>
      </c>
      <c r="N58" s="72">
        <v>0</v>
      </c>
      <c r="O58" s="108">
        <f t="shared" si="2"/>
        <v>0</v>
      </c>
      <c r="P58" s="72">
        <v>0</v>
      </c>
      <c r="Q58" s="108">
        <v>0</v>
      </c>
      <c r="R58" s="108">
        <v>0</v>
      </c>
      <c r="S58" s="108">
        <v>0</v>
      </c>
      <c r="T58" s="108">
        <v>0</v>
      </c>
      <c r="U58" s="108">
        <v>0</v>
      </c>
      <c r="V58" s="108">
        <v>0</v>
      </c>
      <c r="W58" s="72">
        <v>0</v>
      </c>
      <c r="X58" s="108">
        <f t="shared" si="3"/>
        <v>0</v>
      </c>
      <c r="Y58" s="72">
        <v>0</v>
      </c>
      <c r="Z58" s="13">
        <v>0</v>
      </c>
      <c r="AA58" s="13">
        <v>0</v>
      </c>
      <c r="AB58" s="108">
        <v>0</v>
      </c>
      <c r="AC58" s="108">
        <v>100</v>
      </c>
      <c r="AD58" s="5">
        <f t="shared" si="4"/>
        <v>0</v>
      </c>
      <c r="AE58" s="117"/>
      <c r="AF58" s="117"/>
      <c r="AG58" s="117"/>
      <c r="AH58" s="117"/>
      <c r="AI58" s="117"/>
      <c r="AJ58" s="117"/>
      <c r="AK58" s="117"/>
      <c r="AL58" s="117"/>
      <c r="AM58" s="117"/>
      <c r="AN58" s="117"/>
      <c r="AO58" s="117"/>
      <c r="AP58" s="117"/>
      <c r="AQ58" s="108"/>
      <c r="AR58" s="108"/>
      <c r="AS58" s="108"/>
      <c r="AT58" s="108"/>
      <c r="AU58" s="108"/>
      <c r="AV58" s="108"/>
      <c r="AW58" s="108"/>
      <c r="AX58" s="108"/>
      <c r="AY58" s="108"/>
      <c r="AZ58" s="108"/>
      <c r="BA58" s="108">
        <v>300</v>
      </c>
      <c r="BB58" s="108">
        <v>98</v>
      </c>
      <c r="BC58" s="5">
        <f t="shared" si="5"/>
        <v>98</v>
      </c>
    </row>
    <row r="59" spans="1:55" s="75" customFormat="1" ht="48" customHeight="1" x14ac:dyDescent="0.25">
      <c r="A59" s="120" t="s">
        <v>934</v>
      </c>
      <c r="B59" s="81" t="s">
        <v>776</v>
      </c>
      <c r="C59" s="84" t="s">
        <v>810</v>
      </c>
      <c r="D59" s="84">
        <v>2</v>
      </c>
      <c r="E59" s="88" t="s">
        <v>852</v>
      </c>
      <c r="F59" s="84" t="s">
        <v>853</v>
      </c>
      <c r="G59" s="72" t="s">
        <v>881</v>
      </c>
      <c r="H59" s="72">
        <v>25</v>
      </c>
      <c r="I59" s="72">
        <f t="shared" si="0"/>
        <v>16</v>
      </c>
      <c r="J59" s="72">
        <v>9</v>
      </c>
      <c r="K59" s="156">
        <v>25</v>
      </c>
      <c r="L59" s="156">
        <f t="shared" si="1"/>
        <v>17</v>
      </c>
      <c r="M59" s="156">
        <v>8</v>
      </c>
      <c r="N59" s="72">
        <v>16</v>
      </c>
      <c r="O59" s="108">
        <f t="shared" si="2"/>
        <v>15</v>
      </c>
      <c r="P59" s="72">
        <v>1</v>
      </c>
      <c r="Q59" s="108">
        <v>6</v>
      </c>
      <c r="R59" s="108">
        <v>4</v>
      </c>
      <c r="S59" s="108">
        <v>2</v>
      </c>
      <c r="T59" s="108">
        <v>1</v>
      </c>
      <c r="U59" s="108">
        <v>1</v>
      </c>
      <c r="V59" s="108">
        <v>0</v>
      </c>
      <c r="W59" s="72">
        <v>0</v>
      </c>
      <c r="X59" s="108">
        <f t="shared" si="3"/>
        <v>0</v>
      </c>
      <c r="Y59" s="72">
        <v>0</v>
      </c>
      <c r="Z59" s="13">
        <v>1</v>
      </c>
      <c r="AA59" s="13">
        <v>5</v>
      </c>
      <c r="AB59" s="108">
        <v>0</v>
      </c>
      <c r="AC59" s="108">
        <v>100</v>
      </c>
      <c r="AD59" s="5">
        <f t="shared" si="4"/>
        <v>24</v>
      </c>
      <c r="AE59" s="117"/>
      <c r="AF59" s="117"/>
      <c r="AG59" s="117"/>
      <c r="AH59" s="117"/>
      <c r="AI59" s="117"/>
      <c r="AJ59" s="117"/>
      <c r="AK59" s="117"/>
      <c r="AL59" s="117"/>
      <c r="AM59" s="117"/>
      <c r="AN59" s="117"/>
      <c r="AO59" s="117"/>
      <c r="AP59" s="117"/>
      <c r="AQ59" s="108"/>
      <c r="AR59" s="108"/>
      <c r="AS59" s="108"/>
      <c r="AT59" s="108"/>
      <c r="AU59" s="108"/>
      <c r="AV59" s="108"/>
      <c r="AW59" s="108"/>
      <c r="AX59" s="108"/>
      <c r="AY59" s="108"/>
      <c r="AZ59" s="108"/>
      <c r="BA59" s="108">
        <v>778</v>
      </c>
      <c r="BB59" s="108">
        <v>236</v>
      </c>
      <c r="BC59" s="5">
        <f t="shared" si="5"/>
        <v>9.44</v>
      </c>
    </row>
    <row r="60" spans="1:55" s="75" customFormat="1" ht="48" customHeight="1" x14ac:dyDescent="0.25">
      <c r="A60" s="120" t="s">
        <v>935</v>
      </c>
      <c r="B60" s="81" t="s">
        <v>1014</v>
      </c>
      <c r="C60" s="84" t="s">
        <v>810</v>
      </c>
      <c r="D60" s="84">
        <v>2</v>
      </c>
      <c r="E60" s="88" t="s">
        <v>852</v>
      </c>
      <c r="F60" s="84" t="s">
        <v>853</v>
      </c>
      <c r="G60" s="72" t="s">
        <v>882</v>
      </c>
      <c r="H60" s="72">
        <v>8</v>
      </c>
      <c r="I60" s="72">
        <f t="shared" si="0"/>
        <v>8</v>
      </c>
      <c r="J60" s="72">
        <v>0</v>
      </c>
      <c r="K60" s="156">
        <v>9</v>
      </c>
      <c r="L60" s="156">
        <f t="shared" si="1"/>
        <v>9</v>
      </c>
      <c r="M60" s="156">
        <v>0</v>
      </c>
      <c r="N60" s="72">
        <v>2</v>
      </c>
      <c r="O60" s="108">
        <f t="shared" si="2"/>
        <v>2</v>
      </c>
      <c r="P60" s="72">
        <v>0</v>
      </c>
      <c r="Q60" s="108">
        <v>0</v>
      </c>
      <c r="R60" s="108">
        <v>0</v>
      </c>
      <c r="S60" s="108">
        <v>0</v>
      </c>
      <c r="T60" s="108">
        <v>0</v>
      </c>
      <c r="U60" s="108">
        <v>0</v>
      </c>
      <c r="V60" s="108">
        <v>0</v>
      </c>
      <c r="W60" s="72">
        <v>0</v>
      </c>
      <c r="X60" s="108">
        <f t="shared" si="3"/>
        <v>0</v>
      </c>
      <c r="Y60" s="72">
        <v>0</v>
      </c>
      <c r="Z60" s="13">
        <v>0</v>
      </c>
      <c r="AA60" s="13">
        <v>3</v>
      </c>
      <c r="AB60" s="108">
        <v>0</v>
      </c>
      <c r="AC60" s="108">
        <v>100</v>
      </c>
      <c r="AD60" s="5">
        <f t="shared" si="4"/>
        <v>33.333333333333336</v>
      </c>
      <c r="AE60" s="117"/>
      <c r="AF60" s="117"/>
      <c r="AG60" s="117"/>
      <c r="AH60" s="117"/>
      <c r="AI60" s="117"/>
      <c r="AJ60" s="117"/>
      <c r="AK60" s="117"/>
      <c r="AL60" s="117"/>
      <c r="AM60" s="117"/>
      <c r="AN60" s="117"/>
      <c r="AO60" s="117"/>
      <c r="AP60" s="117"/>
      <c r="AQ60" s="108"/>
      <c r="AR60" s="108"/>
      <c r="AS60" s="108"/>
      <c r="AT60" s="108"/>
      <c r="AU60" s="108"/>
      <c r="AV60" s="108"/>
      <c r="AW60" s="108"/>
      <c r="AX60" s="108"/>
      <c r="AY60" s="108"/>
      <c r="AZ60" s="108"/>
      <c r="BA60" s="108">
        <v>246</v>
      </c>
      <c r="BB60" s="108">
        <v>200</v>
      </c>
      <c r="BC60" s="5">
        <f t="shared" si="5"/>
        <v>22.222222222222221</v>
      </c>
    </row>
    <row r="61" spans="1:55" s="75" customFormat="1" ht="48" customHeight="1" x14ac:dyDescent="0.25">
      <c r="A61" s="120" t="s">
        <v>936</v>
      </c>
      <c r="B61" s="81" t="s">
        <v>779</v>
      </c>
      <c r="C61" s="85" t="s">
        <v>811</v>
      </c>
      <c r="D61" s="85">
        <v>2</v>
      </c>
      <c r="E61" s="87" t="s">
        <v>852</v>
      </c>
      <c r="F61" s="85" t="s">
        <v>853</v>
      </c>
      <c r="G61" s="72" t="s">
        <v>881</v>
      </c>
      <c r="H61" s="72">
        <v>10</v>
      </c>
      <c r="I61" s="72">
        <f t="shared" si="0"/>
        <v>6</v>
      </c>
      <c r="J61" s="72">
        <v>4</v>
      </c>
      <c r="K61" s="156">
        <v>10</v>
      </c>
      <c r="L61" s="156">
        <f t="shared" si="1"/>
        <v>7</v>
      </c>
      <c r="M61" s="156">
        <v>3</v>
      </c>
      <c r="N61" s="72">
        <v>0</v>
      </c>
      <c r="O61" s="108">
        <f t="shared" si="2"/>
        <v>0</v>
      </c>
      <c r="P61" s="72">
        <v>0</v>
      </c>
      <c r="Q61" s="108">
        <v>0</v>
      </c>
      <c r="R61" s="108">
        <v>0</v>
      </c>
      <c r="S61" s="108">
        <v>0</v>
      </c>
      <c r="T61" s="108">
        <v>0</v>
      </c>
      <c r="U61" s="108">
        <v>0</v>
      </c>
      <c r="V61" s="108">
        <v>0</v>
      </c>
      <c r="W61" s="72">
        <v>0</v>
      </c>
      <c r="X61" s="108">
        <f t="shared" si="3"/>
        <v>0</v>
      </c>
      <c r="Y61" s="72">
        <v>0</v>
      </c>
      <c r="Z61" s="108">
        <v>0</v>
      </c>
      <c r="AA61" s="108">
        <v>0</v>
      </c>
      <c r="AB61" s="108">
        <v>0</v>
      </c>
      <c r="AC61" s="108">
        <v>100</v>
      </c>
      <c r="AD61" s="5">
        <f t="shared" si="4"/>
        <v>0</v>
      </c>
      <c r="AE61" s="117"/>
      <c r="AF61" s="117"/>
      <c r="AG61" s="117"/>
      <c r="AH61" s="117"/>
      <c r="AI61" s="117"/>
      <c r="AJ61" s="117"/>
      <c r="AK61" s="117"/>
      <c r="AL61" s="117"/>
      <c r="AM61" s="117"/>
      <c r="AN61" s="117"/>
      <c r="AO61" s="117"/>
      <c r="AP61" s="117"/>
      <c r="AQ61" s="108"/>
      <c r="AR61" s="108"/>
      <c r="AS61" s="108"/>
      <c r="AT61" s="108"/>
      <c r="AU61" s="108"/>
      <c r="AV61" s="108"/>
      <c r="AW61" s="108"/>
      <c r="AX61" s="108"/>
      <c r="AY61" s="108"/>
      <c r="AZ61" s="108"/>
      <c r="BA61" s="108">
        <v>578</v>
      </c>
      <c r="BB61" s="108">
        <v>124</v>
      </c>
      <c r="BC61" s="5">
        <f t="shared" si="5"/>
        <v>12.4</v>
      </c>
    </row>
    <row r="62" spans="1:55" s="75" customFormat="1" ht="48" customHeight="1" x14ac:dyDescent="0.25">
      <c r="A62" s="120" t="s">
        <v>937</v>
      </c>
      <c r="B62" s="81" t="s">
        <v>1015</v>
      </c>
      <c r="C62" s="85" t="s">
        <v>811</v>
      </c>
      <c r="D62" s="85">
        <v>2</v>
      </c>
      <c r="E62" s="87" t="s">
        <v>852</v>
      </c>
      <c r="F62" s="85" t="s">
        <v>853</v>
      </c>
      <c r="G62" s="72" t="s">
        <v>882</v>
      </c>
      <c r="H62" s="72">
        <v>1</v>
      </c>
      <c r="I62" s="72">
        <f t="shared" si="0"/>
        <v>1</v>
      </c>
      <c r="J62" s="72">
        <v>0</v>
      </c>
      <c r="K62" s="156">
        <v>1</v>
      </c>
      <c r="L62" s="156">
        <f t="shared" si="1"/>
        <v>1</v>
      </c>
      <c r="M62" s="156">
        <v>0</v>
      </c>
      <c r="N62" s="72">
        <v>0</v>
      </c>
      <c r="O62" s="108">
        <f t="shared" si="2"/>
        <v>0</v>
      </c>
      <c r="P62" s="72">
        <v>0</v>
      </c>
      <c r="Q62" s="108">
        <v>0</v>
      </c>
      <c r="R62" s="108">
        <v>0</v>
      </c>
      <c r="S62" s="108">
        <v>0</v>
      </c>
      <c r="T62" s="108">
        <v>0</v>
      </c>
      <c r="U62" s="108">
        <v>0</v>
      </c>
      <c r="V62" s="108">
        <v>0</v>
      </c>
      <c r="W62" s="72">
        <v>0</v>
      </c>
      <c r="X62" s="108">
        <f t="shared" si="3"/>
        <v>0</v>
      </c>
      <c r="Y62" s="72">
        <v>0</v>
      </c>
      <c r="Z62" s="108">
        <v>0</v>
      </c>
      <c r="AA62" s="108">
        <v>0</v>
      </c>
      <c r="AB62" s="108">
        <v>0</v>
      </c>
      <c r="AC62" s="108">
        <v>100</v>
      </c>
      <c r="AD62" s="5">
        <f t="shared" si="4"/>
        <v>0</v>
      </c>
      <c r="AE62" s="117"/>
      <c r="AF62" s="117"/>
      <c r="AG62" s="117"/>
      <c r="AH62" s="117"/>
      <c r="AI62" s="117"/>
      <c r="AJ62" s="117"/>
      <c r="AK62" s="117"/>
      <c r="AL62" s="117"/>
      <c r="AM62" s="117"/>
      <c r="AN62" s="117"/>
      <c r="AO62" s="117"/>
      <c r="AP62" s="117"/>
      <c r="AQ62" s="108"/>
      <c r="AR62" s="108"/>
      <c r="AS62" s="108"/>
      <c r="AT62" s="108"/>
      <c r="AU62" s="108"/>
      <c r="AV62" s="108"/>
      <c r="AW62" s="108"/>
      <c r="AX62" s="108"/>
      <c r="AY62" s="108"/>
      <c r="AZ62" s="108"/>
      <c r="BA62" s="108">
        <v>128</v>
      </c>
      <c r="BB62" s="108">
        <v>100</v>
      </c>
      <c r="BC62" s="5">
        <f t="shared" si="5"/>
        <v>100</v>
      </c>
    </row>
    <row r="63" spans="1:55" s="75" customFormat="1" ht="48" customHeight="1" x14ac:dyDescent="0.2">
      <c r="A63" s="120" t="s">
        <v>938</v>
      </c>
      <c r="B63" s="79" t="s">
        <v>782</v>
      </c>
      <c r="C63" s="84" t="s">
        <v>810</v>
      </c>
      <c r="D63" s="94">
        <v>2</v>
      </c>
      <c r="E63" s="89" t="s">
        <v>854</v>
      </c>
      <c r="F63" s="84" t="s">
        <v>855</v>
      </c>
      <c r="G63" s="72" t="s">
        <v>881</v>
      </c>
      <c r="H63" s="72">
        <v>25</v>
      </c>
      <c r="I63" s="72">
        <f t="shared" si="0"/>
        <v>2</v>
      </c>
      <c r="J63" s="72">
        <v>23</v>
      </c>
      <c r="K63" s="156">
        <v>23</v>
      </c>
      <c r="L63" s="156">
        <f t="shared" si="1"/>
        <v>5</v>
      </c>
      <c r="M63" s="156">
        <v>18</v>
      </c>
      <c r="N63" s="72">
        <v>9</v>
      </c>
      <c r="O63" s="108">
        <f t="shared" si="2"/>
        <v>2</v>
      </c>
      <c r="P63" s="72">
        <v>7</v>
      </c>
      <c r="Q63" s="108">
        <v>0</v>
      </c>
      <c r="R63" s="108">
        <v>0</v>
      </c>
      <c r="S63" s="108">
        <v>0</v>
      </c>
      <c r="T63" s="108">
        <v>0</v>
      </c>
      <c r="U63" s="108">
        <v>0</v>
      </c>
      <c r="V63" s="108">
        <v>0</v>
      </c>
      <c r="W63" s="72">
        <v>0</v>
      </c>
      <c r="X63" s="108">
        <f t="shared" si="3"/>
        <v>0</v>
      </c>
      <c r="Y63" s="72">
        <v>0</v>
      </c>
      <c r="Z63" s="13">
        <v>0</v>
      </c>
      <c r="AA63" s="13">
        <v>4</v>
      </c>
      <c r="AB63" s="108">
        <v>0</v>
      </c>
      <c r="AC63" s="108">
        <v>100</v>
      </c>
      <c r="AD63" s="5">
        <f t="shared" si="4"/>
        <v>17.391304347826086</v>
      </c>
      <c r="AE63" s="117"/>
      <c r="AF63" s="117"/>
      <c r="AG63" s="117"/>
      <c r="AH63" s="117"/>
      <c r="AI63" s="117"/>
      <c r="AJ63" s="117"/>
      <c r="AK63" s="117"/>
      <c r="AL63" s="117"/>
      <c r="AM63" s="117"/>
      <c r="AN63" s="117"/>
      <c r="AO63" s="117"/>
      <c r="AP63" s="117"/>
      <c r="AQ63" s="108"/>
      <c r="AR63" s="108"/>
      <c r="AS63" s="108"/>
      <c r="AT63" s="108"/>
      <c r="AU63" s="108"/>
      <c r="AV63" s="108"/>
      <c r="AW63" s="108"/>
      <c r="AX63" s="108"/>
      <c r="AY63" s="108"/>
      <c r="AZ63" s="108"/>
      <c r="BA63" s="108">
        <v>598</v>
      </c>
      <c r="BB63" s="108">
        <v>248</v>
      </c>
      <c r="BC63" s="5">
        <f t="shared" si="5"/>
        <v>10.782608695652174</v>
      </c>
    </row>
    <row r="64" spans="1:55" s="75" customFormat="1" ht="48" customHeight="1" x14ac:dyDescent="0.2">
      <c r="A64" s="120" t="s">
        <v>939</v>
      </c>
      <c r="B64" s="79" t="s">
        <v>1016</v>
      </c>
      <c r="C64" s="84" t="s">
        <v>810</v>
      </c>
      <c r="D64" s="94">
        <v>2</v>
      </c>
      <c r="E64" s="89" t="s">
        <v>854</v>
      </c>
      <c r="F64" s="84" t="s">
        <v>855</v>
      </c>
      <c r="G64" s="72" t="s">
        <v>882</v>
      </c>
      <c r="H64" s="72">
        <v>6</v>
      </c>
      <c r="I64" s="72">
        <f t="shared" si="0"/>
        <v>6</v>
      </c>
      <c r="J64" s="72">
        <v>0</v>
      </c>
      <c r="K64" s="156">
        <v>5</v>
      </c>
      <c r="L64" s="156">
        <f t="shared" si="1"/>
        <v>3</v>
      </c>
      <c r="M64" s="156">
        <v>2</v>
      </c>
      <c r="N64" s="72">
        <v>2</v>
      </c>
      <c r="O64" s="108">
        <f t="shared" si="2"/>
        <v>1</v>
      </c>
      <c r="P64" s="72">
        <v>1</v>
      </c>
      <c r="Q64" s="108">
        <v>0</v>
      </c>
      <c r="R64" s="108">
        <v>0</v>
      </c>
      <c r="S64" s="108">
        <v>0</v>
      </c>
      <c r="T64" s="108">
        <v>0</v>
      </c>
      <c r="U64" s="108">
        <v>0</v>
      </c>
      <c r="V64" s="108">
        <v>0</v>
      </c>
      <c r="W64" s="72">
        <v>0</v>
      </c>
      <c r="X64" s="108">
        <f t="shared" si="3"/>
        <v>0</v>
      </c>
      <c r="Y64" s="72">
        <v>0</v>
      </c>
      <c r="Z64" s="13">
        <v>0</v>
      </c>
      <c r="AA64" s="13">
        <v>0</v>
      </c>
      <c r="AB64" s="108">
        <v>0</v>
      </c>
      <c r="AC64" s="108">
        <v>100</v>
      </c>
      <c r="AD64" s="5">
        <f t="shared" si="4"/>
        <v>0</v>
      </c>
      <c r="AE64" s="117"/>
      <c r="AF64" s="117"/>
      <c r="AG64" s="117"/>
      <c r="AH64" s="117"/>
      <c r="AI64" s="117"/>
      <c r="AJ64" s="117"/>
      <c r="AK64" s="117"/>
      <c r="AL64" s="117"/>
      <c r="AM64" s="117"/>
      <c r="AN64" s="117"/>
      <c r="AO64" s="117"/>
      <c r="AP64" s="117"/>
      <c r="AQ64" s="108"/>
      <c r="AR64" s="108"/>
      <c r="AS64" s="108"/>
      <c r="AT64" s="108"/>
      <c r="AU64" s="108"/>
      <c r="AV64" s="108"/>
      <c r="AW64" s="108"/>
      <c r="AX64" s="108"/>
      <c r="AY64" s="108"/>
      <c r="AZ64" s="108"/>
      <c r="BA64" s="108">
        <v>322</v>
      </c>
      <c r="BB64" s="108">
        <v>112</v>
      </c>
      <c r="BC64" s="5">
        <f t="shared" si="5"/>
        <v>22.4</v>
      </c>
    </row>
    <row r="65" spans="1:55" s="75" customFormat="1" ht="48" customHeight="1" x14ac:dyDescent="0.2">
      <c r="A65" s="120" t="s">
        <v>940</v>
      </c>
      <c r="B65" s="79" t="s">
        <v>793</v>
      </c>
      <c r="C65" s="84" t="s">
        <v>810</v>
      </c>
      <c r="D65" s="94">
        <v>2</v>
      </c>
      <c r="E65" s="91" t="s">
        <v>863</v>
      </c>
      <c r="F65" s="78" t="s">
        <v>864</v>
      </c>
      <c r="G65" s="72" t="s">
        <v>881</v>
      </c>
      <c r="H65" s="72">
        <v>25</v>
      </c>
      <c r="I65" s="72">
        <f t="shared" si="0"/>
        <v>23</v>
      </c>
      <c r="J65" s="72">
        <v>2</v>
      </c>
      <c r="K65" s="156">
        <v>25</v>
      </c>
      <c r="L65" s="156">
        <f t="shared" si="1"/>
        <v>22</v>
      </c>
      <c r="M65" s="156">
        <v>3</v>
      </c>
      <c r="N65" s="72">
        <v>9</v>
      </c>
      <c r="O65" s="108">
        <f t="shared" si="2"/>
        <v>8</v>
      </c>
      <c r="P65" s="72">
        <v>1</v>
      </c>
      <c r="Q65" s="108">
        <v>6</v>
      </c>
      <c r="R65" s="108">
        <v>5</v>
      </c>
      <c r="S65" s="108">
        <v>1</v>
      </c>
      <c r="T65" s="108">
        <v>1</v>
      </c>
      <c r="U65" s="108">
        <v>1</v>
      </c>
      <c r="V65" s="108">
        <v>0</v>
      </c>
      <c r="W65" s="72">
        <v>0</v>
      </c>
      <c r="X65" s="108">
        <f t="shared" si="3"/>
        <v>0</v>
      </c>
      <c r="Y65" s="72">
        <v>0</v>
      </c>
      <c r="Z65" s="108">
        <v>0</v>
      </c>
      <c r="AA65" s="108">
        <v>1</v>
      </c>
      <c r="AB65" s="108">
        <v>0</v>
      </c>
      <c r="AC65" s="108">
        <v>100</v>
      </c>
      <c r="AD65" s="5">
        <f t="shared" si="4"/>
        <v>4</v>
      </c>
      <c r="AE65" s="117"/>
      <c r="AF65" s="117"/>
      <c r="AG65" s="117"/>
      <c r="AH65" s="117"/>
      <c r="AI65" s="117"/>
      <c r="AJ65" s="117"/>
      <c r="AK65" s="117"/>
      <c r="AL65" s="117"/>
      <c r="AM65" s="117"/>
      <c r="AN65" s="117"/>
      <c r="AO65" s="117"/>
      <c r="AP65" s="117"/>
      <c r="AQ65" s="108"/>
      <c r="AR65" s="108"/>
      <c r="AS65" s="108"/>
      <c r="AT65" s="108"/>
      <c r="AU65" s="108"/>
      <c r="AV65" s="108"/>
      <c r="AW65" s="108"/>
      <c r="AX65" s="108"/>
      <c r="AY65" s="108"/>
      <c r="AZ65" s="108"/>
      <c r="BA65" s="108">
        <v>616</v>
      </c>
      <c r="BB65" s="108">
        <v>102</v>
      </c>
      <c r="BC65" s="5">
        <f t="shared" si="5"/>
        <v>4.08</v>
      </c>
    </row>
    <row r="66" spans="1:55" s="75" customFormat="1" ht="48" customHeight="1" x14ac:dyDescent="0.2">
      <c r="A66" s="120" t="s">
        <v>941</v>
      </c>
      <c r="B66" s="79" t="s">
        <v>1017</v>
      </c>
      <c r="C66" s="84" t="s">
        <v>810</v>
      </c>
      <c r="D66" s="94">
        <v>2</v>
      </c>
      <c r="E66" s="91" t="s">
        <v>863</v>
      </c>
      <c r="F66" s="78" t="s">
        <v>864</v>
      </c>
      <c r="G66" s="72" t="s">
        <v>882</v>
      </c>
      <c r="H66" s="72">
        <v>5</v>
      </c>
      <c r="I66" s="72">
        <f t="shared" si="0"/>
        <v>5</v>
      </c>
      <c r="J66" s="72">
        <v>0</v>
      </c>
      <c r="K66" s="156">
        <v>7</v>
      </c>
      <c r="L66" s="156">
        <f t="shared" si="1"/>
        <v>7</v>
      </c>
      <c r="M66" s="156">
        <v>0</v>
      </c>
      <c r="N66" s="72">
        <v>2</v>
      </c>
      <c r="O66" s="108">
        <f t="shared" si="2"/>
        <v>2</v>
      </c>
      <c r="P66" s="72">
        <v>0</v>
      </c>
      <c r="Q66" s="108">
        <v>0</v>
      </c>
      <c r="R66" s="108">
        <v>0</v>
      </c>
      <c r="S66" s="108">
        <v>0</v>
      </c>
      <c r="T66" s="108">
        <v>0</v>
      </c>
      <c r="U66" s="108">
        <v>0</v>
      </c>
      <c r="V66" s="108">
        <v>0</v>
      </c>
      <c r="W66" s="108">
        <v>0</v>
      </c>
      <c r="X66" s="108">
        <f t="shared" si="3"/>
        <v>0</v>
      </c>
      <c r="Y66" s="72">
        <v>0</v>
      </c>
      <c r="Z66" s="108">
        <v>0</v>
      </c>
      <c r="AA66" s="108">
        <v>0</v>
      </c>
      <c r="AB66" s="108">
        <v>0</v>
      </c>
      <c r="AC66" s="108">
        <v>100</v>
      </c>
      <c r="AD66" s="5">
        <f t="shared" si="4"/>
        <v>0</v>
      </c>
      <c r="AE66" s="117"/>
      <c r="AF66" s="117"/>
      <c r="AG66" s="117"/>
      <c r="AH66" s="117"/>
      <c r="AI66" s="117"/>
      <c r="AJ66" s="117"/>
      <c r="AK66" s="117"/>
      <c r="AL66" s="117"/>
      <c r="AM66" s="117"/>
      <c r="AN66" s="117"/>
      <c r="AO66" s="117"/>
      <c r="AP66" s="117"/>
      <c r="AQ66" s="108"/>
      <c r="AR66" s="108"/>
      <c r="AS66" s="108"/>
      <c r="AT66" s="108"/>
      <c r="AU66" s="108"/>
      <c r="AV66" s="108"/>
      <c r="AW66" s="108"/>
      <c r="AX66" s="108"/>
      <c r="AY66" s="108"/>
      <c r="AZ66" s="108"/>
      <c r="BA66" s="108">
        <v>0</v>
      </c>
      <c r="BB66" s="108">
        <v>0</v>
      </c>
      <c r="BC66" s="5">
        <f t="shared" si="5"/>
        <v>0</v>
      </c>
    </row>
    <row r="67" spans="1:55" s="75" customFormat="1" ht="48" customHeight="1" x14ac:dyDescent="0.25">
      <c r="A67" s="120" t="s">
        <v>942</v>
      </c>
      <c r="B67" s="81" t="s">
        <v>795</v>
      </c>
      <c r="C67" s="84" t="s">
        <v>810</v>
      </c>
      <c r="D67" s="84">
        <v>2</v>
      </c>
      <c r="E67" s="88" t="s">
        <v>865</v>
      </c>
      <c r="F67" s="84" t="s">
        <v>866</v>
      </c>
      <c r="G67" s="72" t="s">
        <v>881</v>
      </c>
      <c r="H67" s="72">
        <v>23</v>
      </c>
      <c r="I67" s="72">
        <f t="shared" si="0"/>
        <v>3</v>
      </c>
      <c r="J67" s="72">
        <v>20</v>
      </c>
      <c r="K67" s="156">
        <v>24</v>
      </c>
      <c r="L67" s="156">
        <f t="shared" si="1"/>
        <v>1</v>
      </c>
      <c r="M67" s="156">
        <v>23</v>
      </c>
      <c r="N67" s="72">
        <v>15</v>
      </c>
      <c r="O67" s="108">
        <f t="shared" si="2"/>
        <v>1</v>
      </c>
      <c r="P67" s="72">
        <v>14</v>
      </c>
      <c r="Q67" s="108">
        <v>1</v>
      </c>
      <c r="R67" s="108"/>
      <c r="S67" s="108">
        <v>1</v>
      </c>
      <c r="T67" s="108">
        <v>1</v>
      </c>
      <c r="U67" s="108">
        <v>0</v>
      </c>
      <c r="V67" s="108">
        <v>1</v>
      </c>
      <c r="W67" s="72">
        <v>0</v>
      </c>
      <c r="X67" s="108">
        <f t="shared" si="3"/>
        <v>0</v>
      </c>
      <c r="Y67" s="72">
        <v>0</v>
      </c>
      <c r="Z67" s="13">
        <v>4</v>
      </c>
      <c r="AA67" s="13">
        <v>8</v>
      </c>
      <c r="AB67" s="108">
        <v>0</v>
      </c>
      <c r="AC67" s="108">
        <v>100</v>
      </c>
      <c r="AD67" s="5">
        <f t="shared" si="4"/>
        <v>50</v>
      </c>
      <c r="AE67" s="117"/>
      <c r="AF67" s="117"/>
      <c r="AG67" s="117"/>
      <c r="AH67" s="117"/>
      <c r="AI67" s="117"/>
      <c r="AJ67" s="117"/>
      <c r="AK67" s="117"/>
      <c r="AL67" s="117"/>
      <c r="AM67" s="117"/>
      <c r="AN67" s="117"/>
      <c r="AO67" s="117"/>
      <c r="AP67" s="117"/>
      <c r="AQ67" s="108"/>
      <c r="AR67" s="108"/>
      <c r="AS67" s="108"/>
      <c r="AT67" s="108"/>
      <c r="AU67" s="108"/>
      <c r="AV67" s="108"/>
      <c r="AW67" s="108"/>
      <c r="AX67" s="108"/>
      <c r="AY67" s="108"/>
      <c r="AZ67" s="108"/>
      <c r="BA67" s="108">
        <v>964</v>
      </c>
      <c r="BB67" s="108">
        <v>634</v>
      </c>
      <c r="BC67" s="5">
        <f t="shared" si="5"/>
        <v>26.416666666666668</v>
      </c>
    </row>
    <row r="68" spans="1:55" s="75" customFormat="1" ht="48" customHeight="1" x14ac:dyDescent="0.25">
      <c r="A68" s="120" t="s">
        <v>943</v>
      </c>
      <c r="B68" s="81" t="s">
        <v>1018</v>
      </c>
      <c r="C68" s="84" t="s">
        <v>810</v>
      </c>
      <c r="D68" s="84">
        <v>2</v>
      </c>
      <c r="E68" s="88" t="s">
        <v>865</v>
      </c>
      <c r="F68" s="84" t="s">
        <v>866</v>
      </c>
      <c r="G68" s="72" t="s">
        <v>882</v>
      </c>
      <c r="H68" s="72">
        <v>7</v>
      </c>
      <c r="I68" s="72">
        <f t="shared" si="0"/>
        <v>1</v>
      </c>
      <c r="J68" s="72">
        <v>6</v>
      </c>
      <c r="K68" s="156">
        <v>6</v>
      </c>
      <c r="L68" s="156">
        <f t="shared" si="1"/>
        <v>1</v>
      </c>
      <c r="M68" s="156">
        <v>5</v>
      </c>
      <c r="N68" s="72">
        <v>2</v>
      </c>
      <c r="O68" s="108">
        <f t="shared" si="2"/>
        <v>0</v>
      </c>
      <c r="P68" s="72">
        <v>2</v>
      </c>
      <c r="Q68" s="108">
        <v>0</v>
      </c>
      <c r="R68" s="108">
        <v>0</v>
      </c>
      <c r="S68" s="108">
        <v>0</v>
      </c>
      <c r="T68" s="108">
        <v>0</v>
      </c>
      <c r="U68" s="108">
        <v>0</v>
      </c>
      <c r="V68" s="108">
        <v>0</v>
      </c>
      <c r="W68" s="72">
        <v>0</v>
      </c>
      <c r="X68" s="108">
        <f t="shared" si="3"/>
        <v>0</v>
      </c>
      <c r="Y68" s="72">
        <v>0</v>
      </c>
      <c r="Z68" s="13">
        <v>0</v>
      </c>
      <c r="AA68" s="13">
        <v>0</v>
      </c>
      <c r="AB68" s="108">
        <v>0</v>
      </c>
      <c r="AC68" s="108">
        <v>100</v>
      </c>
      <c r="AD68" s="5">
        <f t="shared" si="4"/>
        <v>0</v>
      </c>
      <c r="AE68" s="117"/>
      <c r="AF68" s="117"/>
      <c r="AG68" s="117"/>
      <c r="AH68" s="117"/>
      <c r="AI68" s="117"/>
      <c r="AJ68" s="117"/>
      <c r="AK68" s="117"/>
      <c r="AL68" s="117"/>
      <c r="AM68" s="117"/>
      <c r="AN68" s="117"/>
      <c r="AO68" s="117"/>
      <c r="AP68" s="117"/>
      <c r="AQ68" s="108"/>
      <c r="AR68" s="108"/>
      <c r="AS68" s="108"/>
      <c r="AT68" s="108"/>
      <c r="AU68" s="108"/>
      <c r="AV68" s="108"/>
      <c r="AW68" s="108"/>
      <c r="AX68" s="108"/>
      <c r="AY68" s="108"/>
      <c r="AZ68" s="108"/>
      <c r="BA68" s="108">
        <v>28</v>
      </c>
      <c r="BB68" s="108">
        <v>28</v>
      </c>
      <c r="BC68" s="5">
        <f t="shared" si="5"/>
        <v>4.666666666666667</v>
      </c>
    </row>
    <row r="69" spans="1:55" s="75" customFormat="1" ht="48" customHeight="1" x14ac:dyDescent="0.2">
      <c r="A69" s="120" t="s">
        <v>944</v>
      </c>
      <c r="B69" s="79" t="s">
        <v>797</v>
      </c>
      <c r="C69" s="84" t="s">
        <v>810</v>
      </c>
      <c r="D69" s="94">
        <v>2</v>
      </c>
      <c r="E69" s="89" t="s">
        <v>867</v>
      </c>
      <c r="F69" s="84" t="s">
        <v>868</v>
      </c>
      <c r="G69" s="72" t="s">
        <v>881</v>
      </c>
      <c r="H69" s="72">
        <v>25</v>
      </c>
      <c r="I69" s="72">
        <f t="shared" si="0"/>
        <v>25</v>
      </c>
      <c r="J69" s="72">
        <v>0</v>
      </c>
      <c r="K69" s="156">
        <v>25</v>
      </c>
      <c r="L69" s="156">
        <f t="shared" si="1"/>
        <v>25</v>
      </c>
      <c r="M69" s="156">
        <v>0</v>
      </c>
      <c r="N69" s="72">
        <v>10</v>
      </c>
      <c r="O69" s="108">
        <f t="shared" si="2"/>
        <v>10</v>
      </c>
      <c r="P69" s="72">
        <v>0</v>
      </c>
      <c r="Q69" s="108">
        <v>2</v>
      </c>
      <c r="R69" s="108">
        <v>2</v>
      </c>
      <c r="S69" s="108">
        <v>0</v>
      </c>
      <c r="T69" s="108">
        <v>2</v>
      </c>
      <c r="U69" s="108">
        <v>2</v>
      </c>
      <c r="V69" s="108">
        <v>0</v>
      </c>
      <c r="W69" s="72">
        <v>0</v>
      </c>
      <c r="X69" s="108">
        <f t="shared" si="3"/>
        <v>0</v>
      </c>
      <c r="Y69" s="72">
        <v>0</v>
      </c>
      <c r="Z69" s="108">
        <v>3</v>
      </c>
      <c r="AA69" s="108">
        <v>6</v>
      </c>
      <c r="AB69" s="108">
        <v>0</v>
      </c>
      <c r="AC69" s="108">
        <v>100</v>
      </c>
      <c r="AD69" s="5">
        <f t="shared" si="4"/>
        <v>36</v>
      </c>
      <c r="AE69" s="117"/>
      <c r="AF69" s="117"/>
      <c r="AG69" s="117"/>
      <c r="AH69" s="117"/>
      <c r="AI69" s="117"/>
      <c r="AJ69" s="117"/>
      <c r="AK69" s="117"/>
      <c r="AL69" s="117"/>
      <c r="AM69" s="117"/>
      <c r="AN69" s="117"/>
      <c r="AO69" s="117"/>
      <c r="AP69" s="117"/>
      <c r="AQ69" s="108"/>
      <c r="AR69" s="108"/>
      <c r="AS69" s="108"/>
      <c r="AT69" s="108"/>
      <c r="AU69" s="108"/>
      <c r="AV69" s="108"/>
      <c r="AW69" s="108"/>
      <c r="AX69" s="108"/>
      <c r="AY69" s="108"/>
      <c r="AZ69" s="108"/>
      <c r="BA69" s="108">
        <v>988</v>
      </c>
      <c r="BB69" s="108">
        <v>564</v>
      </c>
      <c r="BC69" s="5">
        <f t="shared" si="5"/>
        <v>22.56</v>
      </c>
    </row>
    <row r="70" spans="1:55" s="75" customFormat="1" ht="48" customHeight="1" x14ac:dyDescent="0.2">
      <c r="A70" s="120" t="s">
        <v>945</v>
      </c>
      <c r="B70" s="79" t="s">
        <v>1019</v>
      </c>
      <c r="C70" s="84" t="s">
        <v>810</v>
      </c>
      <c r="D70" s="94">
        <v>2</v>
      </c>
      <c r="E70" s="89" t="s">
        <v>867</v>
      </c>
      <c r="F70" s="84" t="s">
        <v>868</v>
      </c>
      <c r="G70" s="72" t="s">
        <v>882</v>
      </c>
      <c r="H70" s="72">
        <v>7</v>
      </c>
      <c r="I70" s="72">
        <f t="shared" si="0"/>
        <v>7</v>
      </c>
      <c r="J70" s="72">
        <v>0</v>
      </c>
      <c r="K70" s="156">
        <v>7</v>
      </c>
      <c r="L70" s="156">
        <f t="shared" si="1"/>
        <v>7</v>
      </c>
      <c r="M70" s="156">
        <v>0</v>
      </c>
      <c r="N70" s="72">
        <v>3</v>
      </c>
      <c r="O70" s="108">
        <f t="shared" si="2"/>
        <v>3</v>
      </c>
      <c r="P70" s="72">
        <v>0</v>
      </c>
      <c r="Q70" s="108">
        <v>0</v>
      </c>
      <c r="R70" s="108">
        <v>0</v>
      </c>
      <c r="S70" s="108">
        <v>0</v>
      </c>
      <c r="T70" s="108">
        <v>0</v>
      </c>
      <c r="U70" s="108">
        <v>0</v>
      </c>
      <c r="V70" s="108">
        <v>0</v>
      </c>
      <c r="W70" s="72">
        <v>0</v>
      </c>
      <c r="X70" s="108">
        <f t="shared" si="3"/>
        <v>0</v>
      </c>
      <c r="Y70" s="72">
        <v>0</v>
      </c>
      <c r="Z70" s="108">
        <v>0</v>
      </c>
      <c r="AA70" s="108">
        <v>0</v>
      </c>
      <c r="AB70" s="108">
        <v>0</v>
      </c>
      <c r="AC70" s="108">
        <v>100</v>
      </c>
      <c r="AD70" s="5">
        <f t="shared" si="4"/>
        <v>0</v>
      </c>
      <c r="AE70" s="117"/>
      <c r="AF70" s="117"/>
      <c r="AG70" s="117"/>
      <c r="AH70" s="117"/>
      <c r="AI70" s="117"/>
      <c r="AJ70" s="117"/>
      <c r="AK70" s="117"/>
      <c r="AL70" s="117"/>
      <c r="AM70" s="117"/>
      <c r="AN70" s="117"/>
      <c r="AO70" s="117"/>
      <c r="AP70" s="117"/>
      <c r="AQ70" s="108"/>
      <c r="AR70" s="108"/>
      <c r="AS70" s="108"/>
      <c r="AT70" s="108"/>
      <c r="AU70" s="108"/>
      <c r="AV70" s="108"/>
      <c r="AW70" s="108"/>
      <c r="AX70" s="108"/>
      <c r="AY70" s="108"/>
      <c r="AZ70" s="108"/>
      <c r="BA70" s="108">
        <v>128</v>
      </c>
      <c r="BB70" s="108">
        <v>126</v>
      </c>
      <c r="BC70" s="5">
        <f t="shared" si="5"/>
        <v>18</v>
      </c>
    </row>
    <row r="71" spans="1:55" s="75" customFormat="1" ht="48" customHeight="1" x14ac:dyDescent="0.2">
      <c r="A71" s="120" t="s">
        <v>946</v>
      </c>
      <c r="B71" s="79" t="s">
        <v>798</v>
      </c>
      <c r="C71" s="85" t="s">
        <v>811</v>
      </c>
      <c r="D71" s="95">
        <v>2</v>
      </c>
      <c r="E71" s="90" t="s">
        <v>867</v>
      </c>
      <c r="F71" s="85" t="s">
        <v>868</v>
      </c>
      <c r="G71" s="72" t="s">
        <v>881</v>
      </c>
      <c r="H71" s="72">
        <v>10</v>
      </c>
      <c r="I71" s="72">
        <f t="shared" si="0"/>
        <v>9</v>
      </c>
      <c r="J71" s="72">
        <v>1</v>
      </c>
      <c r="K71" s="156">
        <v>10</v>
      </c>
      <c r="L71" s="156">
        <f t="shared" si="1"/>
        <v>9</v>
      </c>
      <c r="M71" s="156">
        <v>1</v>
      </c>
      <c r="N71" s="72">
        <v>0</v>
      </c>
      <c r="O71" s="108">
        <f t="shared" si="2"/>
        <v>0</v>
      </c>
      <c r="P71" s="72">
        <v>0</v>
      </c>
      <c r="Q71" s="108">
        <v>0</v>
      </c>
      <c r="R71" s="108">
        <v>0</v>
      </c>
      <c r="S71" s="108">
        <v>0</v>
      </c>
      <c r="T71" s="108">
        <v>0</v>
      </c>
      <c r="U71" s="108">
        <v>0</v>
      </c>
      <c r="V71" s="108">
        <v>0</v>
      </c>
      <c r="W71" s="72">
        <v>0</v>
      </c>
      <c r="X71" s="108">
        <f t="shared" si="3"/>
        <v>0</v>
      </c>
      <c r="Y71" s="72">
        <v>0</v>
      </c>
      <c r="Z71" s="108">
        <v>0</v>
      </c>
      <c r="AA71" s="108">
        <v>3</v>
      </c>
      <c r="AB71" s="108">
        <v>0</v>
      </c>
      <c r="AC71" s="108">
        <v>100</v>
      </c>
      <c r="AD71" s="5">
        <f t="shared" si="4"/>
        <v>30</v>
      </c>
      <c r="AE71" s="117"/>
      <c r="AF71" s="117"/>
      <c r="AG71" s="117"/>
      <c r="AH71" s="117"/>
      <c r="AI71" s="117"/>
      <c r="AJ71" s="117"/>
      <c r="AK71" s="117"/>
      <c r="AL71" s="117"/>
      <c r="AM71" s="117"/>
      <c r="AN71" s="117"/>
      <c r="AO71" s="117"/>
      <c r="AP71" s="117"/>
      <c r="AQ71" s="108"/>
      <c r="AR71" s="108"/>
      <c r="AS71" s="108"/>
      <c r="AT71" s="108"/>
      <c r="AU71" s="108"/>
      <c r="AV71" s="108"/>
      <c r="AW71" s="108"/>
      <c r="AX71" s="108"/>
      <c r="AY71" s="108"/>
      <c r="AZ71" s="108"/>
      <c r="BA71" s="108">
        <v>138</v>
      </c>
      <c r="BB71" s="108">
        <v>22</v>
      </c>
      <c r="BC71" s="5">
        <f t="shared" si="5"/>
        <v>2.2000000000000002</v>
      </c>
    </row>
    <row r="72" spans="1:55" s="75" customFormat="1" ht="48" customHeight="1" x14ac:dyDescent="0.2">
      <c r="A72" s="120" t="s">
        <v>947</v>
      </c>
      <c r="B72" s="79" t="s">
        <v>1020</v>
      </c>
      <c r="C72" s="85" t="s">
        <v>811</v>
      </c>
      <c r="D72" s="95">
        <v>2</v>
      </c>
      <c r="E72" s="90" t="s">
        <v>867</v>
      </c>
      <c r="F72" s="85" t="s">
        <v>868</v>
      </c>
      <c r="G72" s="72" t="s">
        <v>882</v>
      </c>
      <c r="H72" s="72">
        <v>1</v>
      </c>
      <c r="I72" s="72">
        <f t="shared" si="0"/>
        <v>1</v>
      </c>
      <c r="J72" s="72">
        <v>0</v>
      </c>
      <c r="K72" s="156">
        <v>2</v>
      </c>
      <c r="L72" s="156">
        <f t="shared" si="1"/>
        <v>1</v>
      </c>
      <c r="M72" s="156">
        <v>1</v>
      </c>
      <c r="N72" s="72">
        <v>0</v>
      </c>
      <c r="O72" s="108">
        <f t="shared" si="2"/>
        <v>0</v>
      </c>
      <c r="P72" s="72">
        <v>0</v>
      </c>
      <c r="Q72" s="108">
        <v>0</v>
      </c>
      <c r="R72" s="108">
        <v>0</v>
      </c>
      <c r="S72" s="108">
        <v>0</v>
      </c>
      <c r="T72" s="108">
        <v>0</v>
      </c>
      <c r="U72" s="108">
        <v>0</v>
      </c>
      <c r="V72" s="108">
        <v>0</v>
      </c>
      <c r="W72" s="72">
        <v>0</v>
      </c>
      <c r="X72" s="108">
        <f t="shared" si="3"/>
        <v>0</v>
      </c>
      <c r="Y72" s="72">
        <v>0</v>
      </c>
      <c r="Z72" s="108">
        <v>0</v>
      </c>
      <c r="AA72" s="108">
        <v>0</v>
      </c>
      <c r="AB72" s="108">
        <v>0</v>
      </c>
      <c r="AC72" s="108">
        <v>100</v>
      </c>
      <c r="AD72" s="5">
        <f t="shared" ref="AD72:AD124" si="9">100*(Z72+AA72)/K72</f>
        <v>0</v>
      </c>
      <c r="AE72" s="117"/>
      <c r="AF72" s="117"/>
      <c r="AG72" s="117"/>
      <c r="AH72" s="117"/>
      <c r="AI72" s="117"/>
      <c r="AJ72" s="117"/>
      <c r="AK72" s="117"/>
      <c r="AL72" s="117"/>
      <c r="AM72" s="117"/>
      <c r="AN72" s="117"/>
      <c r="AO72" s="117"/>
      <c r="AP72" s="117"/>
      <c r="AQ72" s="108"/>
      <c r="AR72" s="108"/>
      <c r="AS72" s="108"/>
      <c r="AT72" s="108"/>
      <c r="AU72" s="108"/>
      <c r="AV72" s="108"/>
      <c r="AW72" s="108"/>
      <c r="AX72" s="108"/>
      <c r="AY72" s="108"/>
      <c r="AZ72" s="108"/>
      <c r="BA72" s="108">
        <v>100</v>
      </c>
      <c r="BB72" s="108">
        <v>12</v>
      </c>
      <c r="BC72" s="5">
        <f t="shared" ref="BC72:BC125" si="10">BB72/K72</f>
        <v>6</v>
      </c>
    </row>
    <row r="73" spans="1:55" s="75" customFormat="1" ht="48" customHeight="1" x14ac:dyDescent="0.25">
      <c r="A73" s="120" t="s">
        <v>948</v>
      </c>
      <c r="B73" s="81" t="s">
        <v>802</v>
      </c>
      <c r="C73" s="84" t="s">
        <v>810</v>
      </c>
      <c r="D73" s="84">
        <v>2</v>
      </c>
      <c r="E73" s="88" t="s">
        <v>869</v>
      </c>
      <c r="F73" s="84" t="s">
        <v>870</v>
      </c>
      <c r="G73" s="72" t="s">
        <v>881</v>
      </c>
      <c r="H73" s="72">
        <v>25</v>
      </c>
      <c r="I73" s="72">
        <f t="shared" si="0"/>
        <v>0</v>
      </c>
      <c r="J73" s="72">
        <v>25</v>
      </c>
      <c r="K73" s="156">
        <v>24</v>
      </c>
      <c r="L73" s="156">
        <f t="shared" si="1"/>
        <v>0</v>
      </c>
      <c r="M73" s="156">
        <v>24</v>
      </c>
      <c r="N73" s="72">
        <v>11</v>
      </c>
      <c r="O73" s="108">
        <f t="shared" si="2"/>
        <v>0</v>
      </c>
      <c r="P73" s="72">
        <v>11</v>
      </c>
      <c r="Q73" s="108">
        <v>1</v>
      </c>
      <c r="R73" s="108">
        <v>0</v>
      </c>
      <c r="S73" s="108">
        <v>1</v>
      </c>
      <c r="T73" s="108">
        <v>0</v>
      </c>
      <c r="U73" s="108">
        <v>0</v>
      </c>
      <c r="V73" s="108">
        <v>0</v>
      </c>
      <c r="W73" s="72">
        <v>0</v>
      </c>
      <c r="X73" s="108">
        <f t="shared" si="3"/>
        <v>0</v>
      </c>
      <c r="Y73" s="72">
        <v>0</v>
      </c>
      <c r="Z73" s="108">
        <v>3</v>
      </c>
      <c r="AA73" s="108">
        <v>5</v>
      </c>
      <c r="AB73" s="108">
        <v>0</v>
      </c>
      <c r="AC73" s="108">
        <v>100</v>
      </c>
      <c r="AD73" s="5">
        <f t="shared" si="9"/>
        <v>33.333333333333336</v>
      </c>
      <c r="AE73" s="117"/>
      <c r="AF73" s="117"/>
      <c r="AG73" s="117"/>
      <c r="AH73" s="117"/>
      <c r="AI73" s="117"/>
      <c r="AJ73" s="117"/>
      <c r="AK73" s="117"/>
      <c r="AL73" s="117"/>
      <c r="AM73" s="117"/>
      <c r="AN73" s="117"/>
      <c r="AO73" s="117"/>
      <c r="AP73" s="117"/>
      <c r="AQ73" s="108"/>
      <c r="AR73" s="108"/>
      <c r="AS73" s="108"/>
      <c r="AT73" s="108"/>
      <c r="AU73" s="108"/>
      <c r="AV73" s="108"/>
      <c r="AW73" s="108"/>
      <c r="AX73" s="108"/>
      <c r="AY73" s="108"/>
      <c r="AZ73" s="108"/>
      <c r="BA73" s="108">
        <v>950</v>
      </c>
      <c r="BB73" s="108">
        <v>650</v>
      </c>
      <c r="BC73" s="5">
        <f t="shared" si="10"/>
        <v>27.083333333333332</v>
      </c>
    </row>
    <row r="74" spans="1:55" s="75" customFormat="1" ht="48" customHeight="1" x14ac:dyDescent="0.25">
      <c r="A74" s="120" t="s">
        <v>949</v>
      </c>
      <c r="B74" s="81" t="s">
        <v>1021</v>
      </c>
      <c r="C74" s="84" t="s">
        <v>810</v>
      </c>
      <c r="D74" s="84">
        <v>2</v>
      </c>
      <c r="E74" s="88" t="s">
        <v>869</v>
      </c>
      <c r="F74" s="84" t="s">
        <v>870</v>
      </c>
      <c r="G74" s="72" t="s">
        <v>882</v>
      </c>
      <c r="H74" s="72">
        <v>4</v>
      </c>
      <c r="I74" s="72">
        <f t="shared" si="0"/>
        <v>0</v>
      </c>
      <c r="J74" s="72">
        <v>4</v>
      </c>
      <c r="K74" s="156">
        <v>4</v>
      </c>
      <c r="L74" s="156">
        <f t="shared" si="1"/>
        <v>0</v>
      </c>
      <c r="M74" s="156">
        <v>4</v>
      </c>
      <c r="N74" s="72">
        <v>1</v>
      </c>
      <c r="O74" s="108">
        <f t="shared" si="2"/>
        <v>0</v>
      </c>
      <c r="P74" s="72">
        <v>1</v>
      </c>
      <c r="Q74" s="108">
        <v>0</v>
      </c>
      <c r="R74" s="108">
        <v>0</v>
      </c>
      <c r="S74" s="108">
        <v>0</v>
      </c>
      <c r="T74" s="108">
        <v>0</v>
      </c>
      <c r="U74" s="108">
        <v>0</v>
      </c>
      <c r="V74" s="108">
        <v>0</v>
      </c>
      <c r="W74" s="72">
        <v>0</v>
      </c>
      <c r="X74" s="108">
        <f t="shared" si="3"/>
        <v>0</v>
      </c>
      <c r="Y74" s="72">
        <v>0</v>
      </c>
      <c r="Z74" s="108">
        <v>0</v>
      </c>
      <c r="AA74" s="108">
        <v>0</v>
      </c>
      <c r="AB74" s="108">
        <v>0</v>
      </c>
      <c r="AC74" s="108">
        <v>100</v>
      </c>
      <c r="AD74" s="5">
        <f t="shared" si="9"/>
        <v>0</v>
      </c>
      <c r="AE74" s="117"/>
      <c r="AF74" s="117"/>
      <c r="AG74" s="117"/>
      <c r="AH74" s="117"/>
      <c r="AI74" s="117"/>
      <c r="AJ74" s="117"/>
      <c r="AK74" s="117"/>
      <c r="AL74" s="117"/>
      <c r="AM74" s="117"/>
      <c r="AN74" s="117"/>
      <c r="AO74" s="117"/>
      <c r="AP74" s="117"/>
      <c r="AQ74" s="108"/>
      <c r="AR74" s="108"/>
      <c r="AS74" s="108"/>
      <c r="AT74" s="108"/>
      <c r="AU74" s="108"/>
      <c r="AV74" s="108"/>
      <c r="AW74" s="108"/>
      <c r="AX74" s="108"/>
      <c r="AY74" s="108"/>
      <c r="AZ74" s="108"/>
      <c r="BA74" s="108">
        <v>336</v>
      </c>
      <c r="BB74" s="108">
        <v>112</v>
      </c>
      <c r="BC74" s="5">
        <f t="shared" si="10"/>
        <v>28</v>
      </c>
    </row>
    <row r="75" spans="1:55" s="75" customFormat="1" ht="48" customHeight="1" x14ac:dyDescent="0.2">
      <c r="A75" s="120" t="s">
        <v>950</v>
      </c>
      <c r="B75" s="79" t="s">
        <v>804</v>
      </c>
      <c r="C75" s="84" t="s">
        <v>810</v>
      </c>
      <c r="D75" s="94">
        <v>2</v>
      </c>
      <c r="E75" s="91" t="s">
        <v>873</v>
      </c>
      <c r="F75" s="78" t="s">
        <v>874</v>
      </c>
      <c r="G75" s="72" t="s">
        <v>882</v>
      </c>
      <c r="H75" s="72">
        <v>20</v>
      </c>
      <c r="I75" s="72">
        <f t="shared" si="0"/>
        <v>3</v>
      </c>
      <c r="J75" s="72">
        <v>17</v>
      </c>
      <c r="K75" s="156">
        <v>25</v>
      </c>
      <c r="L75" s="156">
        <f t="shared" ref="L75:L124" si="11">K75-M75</f>
        <v>3</v>
      </c>
      <c r="M75" s="156">
        <v>22</v>
      </c>
      <c r="N75" s="72">
        <v>7</v>
      </c>
      <c r="O75" s="108">
        <f t="shared" ref="O75:O124" si="12">N75-P75</f>
        <v>0</v>
      </c>
      <c r="P75" s="72">
        <v>7</v>
      </c>
      <c r="Q75" s="108">
        <v>1</v>
      </c>
      <c r="R75" s="108">
        <v>0</v>
      </c>
      <c r="S75" s="108">
        <v>1</v>
      </c>
      <c r="T75" s="108">
        <v>0</v>
      </c>
      <c r="U75" s="108">
        <v>0</v>
      </c>
      <c r="V75" s="108">
        <v>0</v>
      </c>
      <c r="W75" s="72">
        <v>0</v>
      </c>
      <c r="X75" s="108">
        <f t="shared" ref="X75:X124" si="13">W75-Y75</f>
        <v>0</v>
      </c>
      <c r="Y75" s="72">
        <v>0</v>
      </c>
      <c r="Z75" s="13">
        <v>2</v>
      </c>
      <c r="AA75" s="13">
        <v>5</v>
      </c>
      <c r="AB75" s="108">
        <v>0</v>
      </c>
      <c r="AC75" s="108">
        <v>100</v>
      </c>
      <c r="AD75" s="5">
        <f t="shared" si="9"/>
        <v>28</v>
      </c>
      <c r="AE75" s="117"/>
      <c r="AF75" s="117"/>
      <c r="AG75" s="117"/>
      <c r="AH75" s="117"/>
      <c r="AI75" s="117"/>
      <c r="AJ75" s="117"/>
      <c r="AK75" s="117"/>
      <c r="AL75" s="117"/>
      <c r="AM75" s="117"/>
      <c r="AN75" s="117"/>
      <c r="AO75" s="117"/>
      <c r="AP75" s="117"/>
      <c r="AQ75" s="108"/>
      <c r="AR75" s="108"/>
      <c r="AS75" s="108"/>
      <c r="AT75" s="108"/>
      <c r="AU75" s="108"/>
      <c r="AV75" s="108"/>
      <c r="AW75" s="108"/>
      <c r="AX75" s="108"/>
      <c r="AY75" s="108"/>
      <c r="AZ75" s="108"/>
      <c r="BA75" s="108">
        <v>658</v>
      </c>
      <c r="BB75" s="108">
        <v>558</v>
      </c>
      <c r="BC75" s="5">
        <f t="shared" si="10"/>
        <v>22.32</v>
      </c>
    </row>
    <row r="76" spans="1:55" s="75" customFormat="1" ht="48" customHeight="1" x14ac:dyDescent="0.25">
      <c r="A76" s="120" t="s">
        <v>951</v>
      </c>
      <c r="B76" s="85" t="s">
        <v>808</v>
      </c>
      <c r="C76" s="85" t="s">
        <v>811</v>
      </c>
      <c r="D76" s="85">
        <v>2</v>
      </c>
      <c r="E76" s="85" t="s">
        <v>877</v>
      </c>
      <c r="F76" s="85" t="s">
        <v>878</v>
      </c>
      <c r="G76" s="72" t="s">
        <v>882</v>
      </c>
      <c r="H76" s="72">
        <v>7</v>
      </c>
      <c r="I76" s="72">
        <f t="shared" si="0"/>
        <v>0</v>
      </c>
      <c r="J76" s="72">
        <v>7</v>
      </c>
      <c r="K76" s="156">
        <v>8</v>
      </c>
      <c r="L76" s="156">
        <f t="shared" si="11"/>
        <v>0</v>
      </c>
      <c r="M76" s="156">
        <v>8</v>
      </c>
      <c r="N76" s="72">
        <v>0</v>
      </c>
      <c r="O76" s="108">
        <f t="shared" si="12"/>
        <v>0</v>
      </c>
      <c r="P76" s="72">
        <v>0</v>
      </c>
      <c r="Q76" s="108">
        <v>0</v>
      </c>
      <c r="R76" s="108">
        <v>0</v>
      </c>
      <c r="S76" s="108">
        <v>0</v>
      </c>
      <c r="T76" s="108">
        <v>0</v>
      </c>
      <c r="U76" s="108">
        <v>0</v>
      </c>
      <c r="V76" s="108">
        <v>0</v>
      </c>
      <c r="W76" s="72">
        <v>0</v>
      </c>
      <c r="X76" s="108">
        <f t="shared" si="13"/>
        <v>0</v>
      </c>
      <c r="Y76" s="72">
        <v>0</v>
      </c>
      <c r="Z76" s="108">
        <v>0</v>
      </c>
      <c r="AA76" s="108">
        <v>5</v>
      </c>
      <c r="AB76" s="108">
        <v>0</v>
      </c>
      <c r="AC76" s="108">
        <v>100</v>
      </c>
      <c r="AD76" s="5">
        <f t="shared" si="9"/>
        <v>62.5</v>
      </c>
      <c r="AE76" s="117"/>
      <c r="AF76" s="117"/>
      <c r="AG76" s="117"/>
      <c r="AH76" s="117"/>
      <c r="AI76" s="117"/>
      <c r="AJ76" s="117"/>
      <c r="AK76" s="117"/>
      <c r="AL76" s="117"/>
      <c r="AM76" s="117"/>
      <c r="AN76" s="117"/>
      <c r="AO76" s="117"/>
      <c r="AP76" s="117"/>
      <c r="AQ76" s="108"/>
      <c r="AR76" s="108"/>
      <c r="AS76" s="108"/>
      <c r="AT76" s="108"/>
      <c r="AU76" s="108"/>
      <c r="AV76" s="108"/>
      <c r="AW76" s="108"/>
      <c r="AX76" s="108"/>
      <c r="AY76" s="108"/>
      <c r="AZ76" s="108"/>
      <c r="BA76" s="108">
        <v>228</v>
      </c>
      <c r="BB76" s="108">
        <v>128</v>
      </c>
      <c r="BC76" s="5">
        <f t="shared" si="10"/>
        <v>16</v>
      </c>
    </row>
    <row r="77" spans="1:55" s="75" customFormat="1" ht="48" customHeight="1" x14ac:dyDescent="0.2">
      <c r="A77" s="120" t="s">
        <v>952</v>
      </c>
      <c r="B77" s="79" t="s">
        <v>737</v>
      </c>
      <c r="C77" s="84" t="s">
        <v>810</v>
      </c>
      <c r="D77" s="94">
        <v>3</v>
      </c>
      <c r="E77" s="89" t="s">
        <v>814</v>
      </c>
      <c r="F77" s="78" t="s">
        <v>815</v>
      </c>
      <c r="G77" s="72" t="s">
        <v>881</v>
      </c>
      <c r="H77" s="72">
        <v>23</v>
      </c>
      <c r="I77" s="72">
        <f t="shared" si="0"/>
        <v>1</v>
      </c>
      <c r="J77" s="72">
        <v>22</v>
      </c>
      <c r="K77" s="156">
        <v>21</v>
      </c>
      <c r="L77" s="156">
        <f t="shared" si="11"/>
        <v>1</v>
      </c>
      <c r="M77" s="156">
        <v>20</v>
      </c>
      <c r="N77" s="72">
        <v>0</v>
      </c>
      <c r="O77" s="108">
        <f t="shared" si="12"/>
        <v>0</v>
      </c>
      <c r="P77" s="72">
        <v>0</v>
      </c>
      <c r="Q77" s="108">
        <v>0</v>
      </c>
      <c r="R77" s="108">
        <v>0</v>
      </c>
      <c r="S77" s="108">
        <v>0</v>
      </c>
      <c r="T77" s="108">
        <v>0</v>
      </c>
      <c r="U77" s="108">
        <v>0</v>
      </c>
      <c r="V77" s="108">
        <v>0</v>
      </c>
      <c r="W77" s="72">
        <v>0</v>
      </c>
      <c r="X77" s="108">
        <f t="shared" si="13"/>
        <v>0</v>
      </c>
      <c r="Y77" s="72">
        <v>0</v>
      </c>
      <c r="Z77" s="13">
        <v>3</v>
      </c>
      <c r="AA77" s="13">
        <v>2</v>
      </c>
      <c r="AB77" s="108">
        <v>0</v>
      </c>
      <c r="AC77" s="108">
        <v>100</v>
      </c>
      <c r="AD77" s="5">
        <f t="shared" si="9"/>
        <v>23.80952380952381</v>
      </c>
      <c r="AE77" s="117"/>
      <c r="AF77" s="117"/>
      <c r="AG77" s="117"/>
      <c r="AH77" s="117"/>
      <c r="AI77" s="117"/>
      <c r="AJ77" s="117"/>
      <c r="AK77" s="117"/>
      <c r="AL77" s="117"/>
      <c r="AM77" s="117"/>
      <c r="AN77" s="117"/>
      <c r="AO77" s="117"/>
      <c r="AP77" s="117"/>
      <c r="AQ77" s="108"/>
      <c r="AR77" s="108"/>
      <c r="AS77" s="108"/>
      <c r="AT77" s="108"/>
      <c r="AU77" s="108"/>
      <c r="AV77" s="108"/>
      <c r="AW77" s="108"/>
      <c r="AX77" s="108"/>
      <c r="AY77" s="108"/>
      <c r="AZ77" s="108"/>
      <c r="BA77" s="108">
        <v>448</v>
      </c>
      <c r="BB77" s="108">
        <v>128</v>
      </c>
      <c r="BC77" s="5">
        <f t="shared" si="10"/>
        <v>6.0952380952380949</v>
      </c>
    </row>
    <row r="78" spans="1:55" s="75" customFormat="1" ht="48" customHeight="1" x14ac:dyDescent="0.2">
      <c r="A78" s="120" t="s">
        <v>953</v>
      </c>
      <c r="B78" s="79" t="s">
        <v>1022</v>
      </c>
      <c r="C78" s="84" t="s">
        <v>810</v>
      </c>
      <c r="D78" s="94">
        <v>3</v>
      </c>
      <c r="E78" s="89" t="s">
        <v>814</v>
      </c>
      <c r="F78" s="78" t="s">
        <v>815</v>
      </c>
      <c r="G78" s="72" t="s">
        <v>882</v>
      </c>
      <c r="H78" s="72">
        <v>1</v>
      </c>
      <c r="I78" s="72">
        <f t="shared" si="0"/>
        <v>1</v>
      </c>
      <c r="J78" s="72">
        <v>0</v>
      </c>
      <c r="K78" s="156">
        <v>1</v>
      </c>
      <c r="L78" s="156">
        <f t="shared" si="11"/>
        <v>1</v>
      </c>
      <c r="M78" s="156">
        <v>0</v>
      </c>
      <c r="N78" s="72">
        <v>0</v>
      </c>
      <c r="O78" s="108">
        <f t="shared" si="12"/>
        <v>0</v>
      </c>
      <c r="P78" s="72">
        <v>0</v>
      </c>
      <c r="Q78" s="108">
        <v>1</v>
      </c>
      <c r="R78" s="108">
        <v>0</v>
      </c>
      <c r="S78" s="108">
        <v>1</v>
      </c>
      <c r="T78" s="108">
        <v>1</v>
      </c>
      <c r="U78" s="108">
        <v>0</v>
      </c>
      <c r="V78" s="108">
        <v>1</v>
      </c>
      <c r="W78" s="72">
        <v>0</v>
      </c>
      <c r="X78" s="108">
        <f t="shared" si="13"/>
        <v>0</v>
      </c>
      <c r="Y78" s="72">
        <v>0</v>
      </c>
      <c r="Z78" s="13">
        <v>0</v>
      </c>
      <c r="AA78" s="13">
        <v>0</v>
      </c>
      <c r="AB78" s="108">
        <v>0</v>
      </c>
      <c r="AC78" s="108">
        <v>100</v>
      </c>
      <c r="AD78" s="5">
        <f t="shared" si="9"/>
        <v>0</v>
      </c>
      <c r="AE78" s="117"/>
      <c r="AF78" s="117"/>
      <c r="AG78" s="117"/>
      <c r="AH78" s="117"/>
      <c r="AI78" s="117"/>
      <c r="AJ78" s="117"/>
      <c r="AK78" s="117"/>
      <c r="AL78" s="117"/>
      <c r="AM78" s="117"/>
      <c r="AN78" s="117"/>
      <c r="AO78" s="117"/>
      <c r="AP78" s="117"/>
      <c r="AQ78" s="108"/>
      <c r="AR78" s="108"/>
      <c r="AS78" s="108"/>
      <c r="AT78" s="108"/>
      <c r="AU78" s="108"/>
      <c r="AV78" s="108"/>
      <c r="AW78" s="108"/>
      <c r="AX78" s="108"/>
      <c r="AY78" s="108"/>
      <c r="AZ78" s="108"/>
      <c r="BA78" s="108">
        <v>112</v>
      </c>
      <c r="BB78" s="108">
        <v>2</v>
      </c>
      <c r="BC78" s="5">
        <f t="shared" si="10"/>
        <v>2</v>
      </c>
    </row>
    <row r="79" spans="1:55" s="75" customFormat="1" ht="48" customHeight="1" x14ac:dyDescent="0.2">
      <c r="A79" s="120" t="s">
        <v>954</v>
      </c>
      <c r="B79" s="79" t="s">
        <v>738</v>
      </c>
      <c r="C79" s="85" t="s">
        <v>811</v>
      </c>
      <c r="D79" s="95">
        <v>3</v>
      </c>
      <c r="E79" s="90" t="s">
        <v>814</v>
      </c>
      <c r="F79" s="79" t="s">
        <v>815</v>
      </c>
      <c r="G79" s="72" t="s">
        <v>882</v>
      </c>
      <c r="H79" s="72">
        <v>9</v>
      </c>
      <c r="I79" s="72">
        <f t="shared" si="0"/>
        <v>2</v>
      </c>
      <c r="J79" s="72">
        <v>7</v>
      </c>
      <c r="K79" s="156">
        <v>9</v>
      </c>
      <c r="L79" s="156">
        <f t="shared" si="11"/>
        <v>2</v>
      </c>
      <c r="M79" s="156">
        <v>7</v>
      </c>
      <c r="N79" s="72">
        <v>0</v>
      </c>
      <c r="O79" s="108">
        <f t="shared" si="12"/>
        <v>0</v>
      </c>
      <c r="P79" s="72">
        <v>0</v>
      </c>
      <c r="Q79" s="108">
        <v>0</v>
      </c>
      <c r="R79" s="108">
        <v>0</v>
      </c>
      <c r="S79" s="108">
        <v>0</v>
      </c>
      <c r="T79" s="108">
        <v>0</v>
      </c>
      <c r="U79" s="108">
        <v>0</v>
      </c>
      <c r="V79" s="108">
        <v>0</v>
      </c>
      <c r="W79" s="72">
        <v>0</v>
      </c>
      <c r="X79" s="108">
        <f t="shared" si="13"/>
        <v>0</v>
      </c>
      <c r="Y79" s="72">
        <v>0</v>
      </c>
      <c r="Z79" s="108">
        <v>2</v>
      </c>
      <c r="AA79" s="108">
        <v>2</v>
      </c>
      <c r="AB79" s="108">
        <v>0</v>
      </c>
      <c r="AC79" s="108">
        <v>100</v>
      </c>
      <c r="AD79" s="5">
        <f t="shared" si="9"/>
        <v>44.444444444444443</v>
      </c>
      <c r="AE79" s="117"/>
      <c r="AF79" s="117"/>
      <c r="AG79" s="117"/>
      <c r="AH79" s="117"/>
      <c r="AI79" s="117"/>
      <c r="AJ79" s="117"/>
      <c r="AK79" s="117"/>
      <c r="AL79" s="117"/>
      <c r="AM79" s="117"/>
      <c r="AN79" s="117"/>
      <c r="AO79" s="117"/>
      <c r="AP79" s="117"/>
      <c r="AQ79" s="108"/>
      <c r="AR79" s="108"/>
      <c r="AS79" s="108"/>
      <c r="AT79" s="108"/>
      <c r="AU79" s="108"/>
      <c r="AV79" s="108"/>
      <c r="AW79" s="108"/>
      <c r="AX79" s="108"/>
      <c r="AY79" s="108"/>
      <c r="AZ79" s="108"/>
      <c r="BA79" s="108">
        <v>356</v>
      </c>
      <c r="BB79" s="108">
        <v>222</v>
      </c>
      <c r="BC79" s="5">
        <f t="shared" si="10"/>
        <v>24.666666666666668</v>
      </c>
    </row>
    <row r="80" spans="1:55" s="75" customFormat="1" ht="48" customHeight="1" x14ac:dyDescent="0.2">
      <c r="A80" s="120" t="s">
        <v>955</v>
      </c>
      <c r="B80" s="79" t="s">
        <v>739</v>
      </c>
      <c r="C80" s="84" t="s">
        <v>810</v>
      </c>
      <c r="D80" s="94">
        <v>3</v>
      </c>
      <c r="E80" s="91" t="s">
        <v>816</v>
      </c>
      <c r="F80" s="78" t="s">
        <v>817</v>
      </c>
      <c r="G80" s="72" t="s">
        <v>881</v>
      </c>
      <c r="H80" s="72">
        <v>23</v>
      </c>
      <c r="I80" s="72">
        <f t="shared" si="0"/>
        <v>11</v>
      </c>
      <c r="J80" s="72">
        <v>12</v>
      </c>
      <c r="K80" s="156">
        <v>21</v>
      </c>
      <c r="L80" s="156">
        <f t="shared" si="11"/>
        <v>10</v>
      </c>
      <c r="M80" s="156">
        <v>11</v>
      </c>
      <c r="N80" s="72">
        <v>0</v>
      </c>
      <c r="O80" s="108">
        <f t="shared" si="12"/>
        <v>0</v>
      </c>
      <c r="P80" s="72">
        <v>0</v>
      </c>
      <c r="Q80" s="108">
        <v>2</v>
      </c>
      <c r="R80" s="108">
        <v>1</v>
      </c>
      <c r="S80" s="108">
        <v>1</v>
      </c>
      <c r="T80" s="108">
        <v>0</v>
      </c>
      <c r="U80" s="108">
        <v>0</v>
      </c>
      <c r="V80" s="108">
        <v>0</v>
      </c>
      <c r="W80" s="72">
        <v>0</v>
      </c>
      <c r="X80" s="108">
        <f t="shared" si="13"/>
        <v>0</v>
      </c>
      <c r="Y80" s="72">
        <v>0</v>
      </c>
      <c r="Z80" s="13">
        <v>1</v>
      </c>
      <c r="AA80" s="13">
        <v>2</v>
      </c>
      <c r="AB80" s="108">
        <v>0</v>
      </c>
      <c r="AC80" s="108">
        <v>100</v>
      </c>
      <c r="AD80" s="5">
        <f t="shared" si="9"/>
        <v>14.285714285714286</v>
      </c>
      <c r="AE80" s="117"/>
      <c r="AF80" s="117"/>
      <c r="AG80" s="117"/>
      <c r="AH80" s="117"/>
      <c r="AI80" s="117"/>
      <c r="AJ80" s="117"/>
      <c r="AK80" s="117"/>
      <c r="AL80" s="117"/>
      <c r="AM80" s="117"/>
      <c r="AN80" s="117"/>
      <c r="AO80" s="117"/>
      <c r="AP80" s="117"/>
      <c r="AQ80" s="108"/>
      <c r="AR80" s="108"/>
      <c r="AS80" s="108"/>
      <c r="AT80" s="108"/>
      <c r="AU80" s="108"/>
      <c r="AV80" s="108"/>
      <c r="AW80" s="108"/>
      <c r="AX80" s="108"/>
      <c r="AY80" s="108"/>
      <c r="AZ80" s="108"/>
      <c r="BA80" s="108">
        <v>578</v>
      </c>
      <c r="BB80" s="108">
        <v>128</v>
      </c>
      <c r="BC80" s="5">
        <f t="shared" si="10"/>
        <v>6.0952380952380949</v>
      </c>
    </row>
    <row r="81" spans="1:55" s="75" customFormat="1" ht="48" customHeight="1" x14ac:dyDescent="0.2">
      <c r="A81" s="120" t="s">
        <v>956</v>
      </c>
      <c r="B81" s="79" t="s">
        <v>741</v>
      </c>
      <c r="C81" s="84" t="s">
        <v>810</v>
      </c>
      <c r="D81" s="94">
        <v>3</v>
      </c>
      <c r="E81" s="91" t="s">
        <v>820</v>
      </c>
      <c r="F81" s="78" t="s">
        <v>821</v>
      </c>
      <c r="G81" s="72" t="s">
        <v>881</v>
      </c>
      <c r="H81" s="72">
        <v>23</v>
      </c>
      <c r="I81" s="72">
        <f t="shared" si="0"/>
        <v>15</v>
      </c>
      <c r="J81" s="72">
        <v>8</v>
      </c>
      <c r="K81" s="156">
        <v>23</v>
      </c>
      <c r="L81" s="156">
        <f t="shared" si="11"/>
        <v>15</v>
      </c>
      <c r="M81" s="156">
        <v>8</v>
      </c>
      <c r="N81" s="72">
        <v>0</v>
      </c>
      <c r="O81" s="108">
        <f t="shared" si="12"/>
        <v>0</v>
      </c>
      <c r="P81" s="72">
        <v>0</v>
      </c>
      <c r="Q81" s="108">
        <v>1</v>
      </c>
      <c r="R81" s="108">
        <v>1</v>
      </c>
      <c r="S81" s="108">
        <v>0</v>
      </c>
      <c r="T81" s="108">
        <v>1</v>
      </c>
      <c r="U81" s="108">
        <v>0</v>
      </c>
      <c r="V81" s="108">
        <v>1</v>
      </c>
      <c r="W81" s="72">
        <v>1</v>
      </c>
      <c r="X81" s="108">
        <f t="shared" si="13"/>
        <v>0</v>
      </c>
      <c r="Y81" s="72">
        <v>1</v>
      </c>
      <c r="Z81" s="108">
        <v>9</v>
      </c>
      <c r="AA81" s="108">
        <v>5</v>
      </c>
      <c r="AB81" s="108">
        <v>0</v>
      </c>
      <c r="AC81" s="108">
        <v>100</v>
      </c>
      <c r="AD81" s="5">
        <f t="shared" si="9"/>
        <v>60.869565217391305</v>
      </c>
      <c r="AE81" s="117">
        <v>20</v>
      </c>
      <c r="AF81" s="117">
        <v>16</v>
      </c>
      <c r="AG81" s="117">
        <v>4</v>
      </c>
      <c r="AH81" s="117">
        <v>100</v>
      </c>
      <c r="AI81" s="117">
        <f>100*(AF81+AG81)/AE81</f>
        <v>100</v>
      </c>
      <c r="AJ81" s="117"/>
      <c r="AK81" s="117"/>
      <c r="AL81" s="117"/>
      <c r="AM81" s="117"/>
      <c r="AN81" s="117"/>
      <c r="AO81" s="117">
        <v>0</v>
      </c>
      <c r="AP81" s="117">
        <v>0</v>
      </c>
      <c r="AQ81" s="108">
        <v>20</v>
      </c>
      <c r="AR81" s="108">
        <v>20</v>
      </c>
      <c r="AS81" s="108">
        <v>11</v>
      </c>
      <c r="AT81" s="5">
        <f t="shared" ref="AT81:AT83" si="14">AS81*100/AR81</f>
        <v>55</v>
      </c>
      <c r="AU81" s="108">
        <v>0</v>
      </c>
      <c r="AV81" s="108">
        <v>0</v>
      </c>
      <c r="AW81" s="108">
        <v>0</v>
      </c>
      <c r="AX81" s="108">
        <v>0</v>
      </c>
      <c r="AY81" s="108">
        <v>0</v>
      </c>
      <c r="AZ81" s="108">
        <v>0</v>
      </c>
      <c r="BA81" s="108">
        <v>200</v>
      </c>
      <c r="BB81" s="108">
        <v>24</v>
      </c>
      <c r="BC81" s="5">
        <f t="shared" si="10"/>
        <v>1.0434782608695652</v>
      </c>
    </row>
    <row r="82" spans="1:55" s="75" customFormat="1" ht="48" customHeight="1" x14ac:dyDescent="0.2">
      <c r="A82" s="120" t="s">
        <v>957</v>
      </c>
      <c r="B82" s="79" t="s">
        <v>1023</v>
      </c>
      <c r="C82" s="84" t="s">
        <v>810</v>
      </c>
      <c r="D82" s="94">
        <v>3</v>
      </c>
      <c r="E82" s="91" t="s">
        <v>820</v>
      </c>
      <c r="F82" s="78" t="s">
        <v>821</v>
      </c>
      <c r="G82" s="72" t="s">
        <v>882</v>
      </c>
      <c r="H82" s="72">
        <v>1</v>
      </c>
      <c r="I82" s="72">
        <f t="shared" si="0"/>
        <v>1</v>
      </c>
      <c r="J82" s="72">
        <v>0</v>
      </c>
      <c r="K82" s="156">
        <v>1</v>
      </c>
      <c r="L82" s="156">
        <f t="shared" si="11"/>
        <v>1</v>
      </c>
      <c r="M82" s="156">
        <v>0</v>
      </c>
      <c r="N82" s="72">
        <v>0</v>
      </c>
      <c r="O82" s="108">
        <f t="shared" si="12"/>
        <v>0</v>
      </c>
      <c r="P82" s="72">
        <v>0</v>
      </c>
      <c r="Q82" s="108">
        <v>0</v>
      </c>
      <c r="R82" s="108">
        <v>0</v>
      </c>
      <c r="S82" s="108">
        <v>0</v>
      </c>
      <c r="T82" s="108">
        <v>0</v>
      </c>
      <c r="U82" s="108">
        <v>0</v>
      </c>
      <c r="V82" s="108">
        <v>0</v>
      </c>
      <c r="W82" s="72">
        <v>0</v>
      </c>
      <c r="X82" s="108">
        <f t="shared" si="13"/>
        <v>0</v>
      </c>
      <c r="Y82" s="72">
        <v>0</v>
      </c>
      <c r="Z82" s="108">
        <v>0</v>
      </c>
      <c r="AA82" s="108">
        <v>0</v>
      </c>
      <c r="AB82" s="108">
        <v>0</v>
      </c>
      <c r="AC82" s="108">
        <v>100</v>
      </c>
      <c r="AD82" s="5">
        <f t="shared" si="9"/>
        <v>0</v>
      </c>
      <c r="AE82" s="117">
        <v>0</v>
      </c>
      <c r="AF82" s="117">
        <v>0</v>
      </c>
      <c r="AG82" s="117">
        <v>0</v>
      </c>
      <c r="AH82" s="117">
        <v>0</v>
      </c>
      <c r="AI82" s="117">
        <v>0</v>
      </c>
      <c r="AJ82" s="117"/>
      <c r="AK82" s="117"/>
      <c r="AL82" s="117"/>
      <c r="AM82" s="117"/>
      <c r="AN82" s="117"/>
      <c r="AO82" s="117">
        <v>0</v>
      </c>
      <c r="AP82" s="117">
        <v>0</v>
      </c>
      <c r="AQ82" s="108">
        <v>0</v>
      </c>
      <c r="AR82" s="108">
        <v>0</v>
      </c>
      <c r="AS82" s="108">
        <v>0</v>
      </c>
      <c r="AT82" s="5">
        <v>0</v>
      </c>
      <c r="AU82" s="108">
        <v>0</v>
      </c>
      <c r="AV82" s="108">
        <v>0</v>
      </c>
      <c r="AW82" s="108">
        <v>0</v>
      </c>
      <c r="AX82" s="108">
        <v>0</v>
      </c>
      <c r="AY82" s="108">
        <v>0</v>
      </c>
      <c r="AZ82" s="108">
        <v>0</v>
      </c>
      <c r="BA82" s="108">
        <v>378</v>
      </c>
      <c r="BB82" s="108">
        <v>126</v>
      </c>
      <c r="BC82" s="5">
        <f t="shared" si="10"/>
        <v>126</v>
      </c>
    </row>
    <row r="83" spans="1:55" s="75" customFormat="1" ht="66" customHeight="1" x14ac:dyDescent="0.2">
      <c r="A83" s="120" t="s">
        <v>958</v>
      </c>
      <c r="B83" s="81" t="s">
        <v>749</v>
      </c>
      <c r="C83" s="84" t="s">
        <v>810</v>
      </c>
      <c r="D83" s="94">
        <v>3</v>
      </c>
      <c r="E83" s="91" t="s">
        <v>826</v>
      </c>
      <c r="F83" s="78" t="s">
        <v>827</v>
      </c>
      <c r="G83" s="72" t="s">
        <v>881</v>
      </c>
      <c r="H83" s="72">
        <v>23</v>
      </c>
      <c r="I83" s="72">
        <f t="shared" si="0"/>
        <v>21</v>
      </c>
      <c r="J83" s="72">
        <v>2</v>
      </c>
      <c r="K83" s="156">
        <v>23</v>
      </c>
      <c r="L83" s="156">
        <f t="shared" si="11"/>
        <v>22</v>
      </c>
      <c r="M83" s="156">
        <v>1</v>
      </c>
      <c r="N83" s="72">
        <v>0</v>
      </c>
      <c r="O83" s="108">
        <f t="shared" si="12"/>
        <v>0</v>
      </c>
      <c r="P83" s="72">
        <v>0</v>
      </c>
      <c r="Q83" s="108">
        <v>2</v>
      </c>
      <c r="R83" s="108">
        <v>2</v>
      </c>
      <c r="S83" s="108">
        <v>0</v>
      </c>
      <c r="T83" s="108">
        <v>0</v>
      </c>
      <c r="U83" s="108">
        <v>0</v>
      </c>
      <c r="V83" s="108">
        <v>0</v>
      </c>
      <c r="W83" s="72">
        <v>3</v>
      </c>
      <c r="X83" s="108">
        <f t="shared" si="13"/>
        <v>3</v>
      </c>
      <c r="Y83" s="72">
        <v>0</v>
      </c>
      <c r="Z83" s="108">
        <v>1</v>
      </c>
      <c r="AA83" s="108">
        <v>10</v>
      </c>
      <c r="AB83" s="108">
        <v>0</v>
      </c>
      <c r="AC83" s="108">
        <v>100</v>
      </c>
      <c r="AD83" s="5">
        <f t="shared" si="9"/>
        <v>47.826086956521742</v>
      </c>
      <c r="AE83" s="117">
        <v>18</v>
      </c>
      <c r="AF83" s="117">
        <v>6</v>
      </c>
      <c r="AG83" s="117">
        <v>6</v>
      </c>
      <c r="AH83" s="117">
        <v>100</v>
      </c>
      <c r="AI83" s="159">
        <f>100*(AF83+AG83)/AE83</f>
        <v>66.666666666666671</v>
      </c>
      <c r="AJ83" s="117"/>
      <c r="AK83" s="117"/>
      <c r="AL83" s="117"/>
      <c r="AM83" s="117"/>
      <c r="AN83" s="117"/>
      <c r="AO83" s="117">
        <v>0</v>
      </c>
      <c r="AP83" s="117">
        <v>0</v>
      </c>
      <c r="AQ83" s="108">
        <v>18</v>
      </c>
      <c r="AR83" s="108">
        <v>18</v>
      </c>
      <c r="AS83" s="108">
        <v>0</v>
      </c>
      <c r="AT83" s="5">
        <f t="shared" si="14"/>
        <v>0</v>
      </c>
      <c r="AU83" s="108">
        <v>0</v>
      </c>
      <c r="AV83" s="108">
        <v>0</v>
      </c>
      <c r="AW83" s="108">
        <v>0</v>
      </c>
      <c r="AX83" s="108">
        <v>0</v>
      </c>
      <c r="AY83" s="108">
        <v>0</v>
      </c>
      <c r="AZ83" s="108">
        <v>0</v>
      </c>
      <c r="BA83" s="108">
        <v>218</v>
      </c>
      <c r="BB83" s="108">
        <v>100</v>
      </c>
      <c r="BC83" s="5">
        <f t="shared" si="10"/>
        <v>4.3478260869565215</v>
      </c>
    </row>
    <row r="84" spans="1:55" s="75" customFormat="1" ht="48" customHeight="1" x14ac:dyDescent="0.2">
      <c r="A84" s="120" t="s">
        <v>959</v>
      </c>
      <c r="B84" s="81" t="s">
        <v>759</v>
      </c>
      <c r="C84" s="84" t="s">
        <v>810</v>
      </c>
      <c r="D84" s="94">
        <v>3</v>
      </c>
      <c r="E84" s="88" t="s">
        <v>836</v>
      </c>
      <c r="F84" s="84" t="s">
        <v>837</v>
      </c>
      <c r="G84" s="72" t="s">
        <v>881</v>
      </c>
      <c r="H84" s="72">
        <v>23</v>
      </c>
      <c r="I84" s="72">
        <f t="shared" si="0"/>
        <v>16</v>
      </c>
      <c r="J84" s="72">
        <v>7</v>
      </c>
      <c r="K84" s="156">
        <v>21</v>
      </c>
      <c r="L84" s="156">
        <f t="shared" si="11"/>
        <v>15</v>
      </c>
      <c r="M84" s="156">
        <v>6</v>
      </c>
      <c r="N84" s="72">
        <v>1</v>
      </c>
      <c r="O84" s="108">
        <f t="shared" si="12"/>
        <v>1</v>
      </c>
      <c r="P84" s="72">
        <v>0</v>
      </c>
      <c r="Q84" s="108">
        <v>1</v>
      </c>
      <c r="R84" s="108">
        <v>1</v>
      </c>
      <c r="S84" s="108">
        <v>0</v>
      </c>
      <c r="T84" s="108">
        <v>0</v>
      </c>
      <c r="U84" s="108">
        <v>0</v>
      </c>
      <c r="V84" s="108">
        <v>0</v>
      </c>
      <c r="W84" s="72">
        <v>0</v>
      </c>
      <c r="X84" s="108">
        <f t="shared" si="13"/>
        <v>0</v>
      </c>
      <c r="Y84" s="72">
        <v>0</v>
      </c>
      <c r="Z84" s="13">
        <v>0</v>
      </c>
      <c r="AA84" s="13">
        <v>6</v>
      </c>
      <c r="AB84" s="108">
        <v>0</v>
      </c>
      <c r="AC84" s="108">
        <v>100</v>
      </c>
      <c r="AD84" s="5">
        <f t="shared" si="9"/>
        <v>28.571428571428573</v>
      </c>
      <c r="AE84" s="117"/>
      <c r="AF84" s="117"/>
      <c r="AG84" s="117"/>
      <c r="AH84" s="117"/>
      <c r="AI84" s="117"/>
      <c r="AJ84" s="117"/>
      <c r="AK84" s="117"/>
      <c r="AL84" s="117"/>
      <c r="AM84" s="117"/>
      <c r="AN84" s="117"/>
      <c r="AO84" s="117"/>
      <c r="AP84" s="117"/>
      <c r="AQ84" s="108"/>
      <c r="AR84" s="108"/>
      <c r="AS84" s="108"/>
      <c r="AT84" s="108"/>
      <c r="AU84" s="108"/>
      <c r="AV84" s="108"/>
      <c r="AW84" s="108"/>
      <c r="AX84" s="108"/>
      <c r="AY84" s="108"/>
      <c r="AZ84" s="108"/>
      <c r="BA84" s="108">
        <v>564</v>
      </c>
      <c r="BB84" s="108">
        <v>98</v>
      </c>
      <c r="BC84" s="5">
        <f t="shared" si="10"/>
        <v>4.666666666666667</v>
      </c>
    </row>
    <row r="85" spans="1:55" s="75" customFormat="1" ht="48" customHeight="1" x14ac:dyDescent="0.2">
      <c r="A85" s="120" t="s">
        <v>960</v>
      </c>
      <c r="B85" s="81" t="s">
        <v>1024</v>
      </c>
      <c r="C85" s="84" t="s">
        <v>810</v>
      </c>
      <c r="D85" s="94">
        <v>3</v>
      </c>
      <c r="E85" s="88" t="s">
        <v>836</v>
      </c>
      <c r="F85" s="84" t="s">
        <v>837</v>
      </c>
      <c r="G85" s="72" t="s">
        <v>882</v>
      </c>
      <c r="H85" s="72">
        <v>2</v>
      </c>
      <c r="I85" s="72">
        <f t="shared" si="0"/>
        <v>2</v>
      </c>
      <c r="J85" s="72">
        <v>0</v>
      </c>
      <c r="K85" s="156">
        <v>1</v>
      </c>
      <c r="L85" s="156">
        <f t="shared" si="11"/>
        <v>1</v>
      </c>
      <c r="M85" s="156">
        <v>0</v>
      </c>
      <c r="N85" s="72">
        <v>0</v>
      </c>
      <c r="O85" s="108">
        <f t="shared" si="12"/>
        <v>0</v>
      </c>
      <c r="P85" s="72">
        <v>0</v>
      </c>
      <c r="Q85" s="108">
        <v>0</v>
      </c>
      <c r="R85" s="108">
        <v>0</v>
      </c>
      <c r="S85" s="108">
        <v>0</v>
      </c>
      <c r="T85" s="108">
        <v>0</v>
      </c>
      <c r="U85" s="108">
        <v>0</v>
      </c>
      <c r="V85" s="108">
        <v>0</v>
      </c>
      <c r="W85" s="72">
        <v>0</v>
      </c>
      <c r="X85" s="108">
        <f t="shared" si="13"/>
        <v>0</v>
      </c>
      <c r="Y85" s="72">
        <v>0</v>
      </c>
      <c r="Z85" s="13">
        <v>0</v>
      </c>
      <c r="AA85" s="13">
        <v>0</v>
      </c>
      <c r="AB85" s="108">
        <v>0</v>
      </c>
      <c r="AC85" s="108">
        <v>100</v>
      </c>
      <c r="AD85" s="5">
        <f t="shared" si="9"/>
        <v>0</v>
      </c>
      <c r="AE85" s="117"/>
      <c r="AF85" s="117"/>
      <c r="AG85" s="117"/>
      <c r="AH85" s="117"/>
      <c r="AI85" s="117"/>
      <c r="AJ85" s="117"/>
      <c r="AK85" s="117"/>
      <c r="AL85" s="117"/>
      <c r="AM85" s="117"/>
      <c r="AN85" s="117"/>
      <c r="AO85" s="117"/>
      <c r="AP85" s="117"/>
      <c r="AQ85" s="108"/>
      <c r="AR85" s="108"/>
      <c r="AS85" s="108"/>
      <c r="AT85" s="108"/>
      <c r="AU85" s="108"/>
      <c r="AV85" s="108"/>
      <c r="AW85" s="108"/>
      <c r="AX85" s="108"/>
      <c r="AY85" s="108"/>
      <c r="AZ85" s="108"/>
      <c r="BA85" s="108">
        <v>66</v>
      </c>
      <c r="BB85" s="108">
        <v>10</v>
      </c>
      <c r="BC85" s="5">
        <f t="shared" si="10"/>
        <v>10</v>
      </c>
    </row>
    <row r="86" spans="1:55" s="75" customFormat="1" ht="48" customHeight="1" x14ac:dyDescent="0.2">
      <c r="A86" s="120" t="s">
        <v>961</v>
      </c>
      <c r="B86" s="79" t="s">
        <v>760</v>
      </c>
      <c r="C86" s="84" t="s">
        <v>810</v>
      </c>
      <c r="D86" s="94">
        <v>3</v>
      </c>
      <c r="E86" s="91" t="s">
        <v>838</v>
      </c>
      <c r="F86" s="78" t="s">
        <v>839</v>
      </c>
      <c r="G86" s="72" t="s">
        <v>881</v>
      </c>
      <c r="H86" s="72">
        <v>23</v>
      </c>
      <c r="I86" s="72">
        <f t="shared" si="0"/>
        <v>14</v>
      </c>
      <c r="J86" s="72">
        <v>9</v>
      </c>
      <c r="K86" s="156">
        <v>15</v>
      </c>
      <c r="L86" s="156">
        <f t="shared" si="11"/>
        <v>8</v>
      </c>
      <c r="M86" s="156">
        <v>7</v>
      </c>
      <c r="N86" s="72">
        <v>0</v>
      </c>
      <c r="O86" s="108">
        <f t="shared" si="12"/>
        <v>0</v>
      </c>
      <c r="P86" s="72">
        <v>0</v>
      </c>
      <c r="Q86" s="108">
        <v>3</v>
      </c>
      <c r="R86" s="108">
        <v>2</v>
      </c>
      <c r="S86" s="108">
        <v>1</v>
      </c>
      <c r="T86" s="108">
        <v>0</v>
      </c>
      <c r="U86" s="108">
        <v>0</v>
      </c>
      <c r="V86" s="108">
        <v>0</v>
      </c>
      <c r="W86" s="72">
        <v>2</v>
      </c>
      <c r="X86" s="108">
        <f t="shared" si="13"/>
        <v>0</v>
      </c>
      <c r="Y86" s="72">
        <v>2</v>
      </c>
      <c r="Z86" s="108">
        <v>0</v>
      </c>
      <c r="AA86" s="108">
        <v>3</v>
      </c>
      <c r="AB86" s="108">
        <v>0</v>
      </c>
      <c r="AC86" s="108">
        <v>100</v>
      </c>
      <c r="AD86" s="5">
        <f t="shared" si="9"/>
        <v>20</v>
      </c>
      <c r="AE86" s="117">
        <v>7</v>
      </c>
      <c r="AF86" s="117">
        <v>7</v>
      </c>
      <c r="AG86" s="117">
        <v>0</v>
      </c>
      <c r="AH86" s="117">
        <v>100</v>
      </c>
      <c r="AI86" s="159">
        <f>100*(AF86+AG86)/AE86</f>
        <v>100</v>
      </c>
      <c r="AJ86" s="117"/>
      <c r="AK86" s="117"/>
      <c r="AL86" s="117"/>
      <c r="AM86" s="117"/>
      <c r="AN86" s="117"/>
      <c r="AO86" s="117">
        <v>0</v>
      </c>
      <c r="AP86" s="117">
        <v>0</v>
      </c>
      <c r="AQ86" s="108">
        <v>7</v>
      </c>
      <c r="AR86" s="108">
        <v>7</v>
      </c>
      <c r="AS86" s="108">
        <v>1</v>
      </c>
      <c r="AT86" s="5">
        <f t="shared" ref="AT86" si="15">AS86*100/AR86</f>
        <v>14.285714285714286</v>
      </c>
      <c r="AU86" s="108">
        <v>0</v>
      </c>
      <c r="AV86" s="108">
        <v>0</v>
      </c>
      <c r="AW86" s="108">
        <v>0</v>
      </c>
      <c r="AX86" s="108">
        <v>0</v>
      </c>
      <c r="AY86" s="108">
        <v>0</v>
      </c>
      <c r="AZ86" s="108">
        <v>0</v>
      </c>
      <c r="BA86" s="108">
        <v>164</v>
      </c>
      <c r="BB86" s="108">
        <v>26</v>
      </c>
      <c r="BC86" s="5">
        <f t="shared" si="10"/>
        <v>1.7333333333333334</v>
      </c>
    </row>
    <row r="87" spans="1:55" s="75" customFormat="1" ht="48" customHeight="1" x14ac:dyDescent="0.2">
      <c r="A87" s="120" t="s">
        <v>962</v>
      </c>
      <c r="B87" s="79" t="s">
        <v>761</v>
      </c>
      <c r="C87" s="84" t="s">
        <v>810</v>
      </c>
      <c r="D87" s="94">
        <v>3</v>
      </c>
      <c r="E87" s="89" t="s">
        <v>840</v>
      </c>
      <c r="F87" s="78" t="s">
        <v>841</v>
      </c>
      <c r="G87" s="72" t="s">
        <v>881</v>
      </c>
      <c r="H87" s="72">
        <v>25</v>
      </c>
      <c r="I87" s="72">
        <f t="shared" si="0"/>
        <v>24</v>
      </c>
      <c r="J87" s="72">
        <v>1</v>
      </c>
      <c r="K87" s="156">
        <v>23</v>
      </c>
      <c r="L87" s="156">
        <f t="shared" si="11"/>
        <v>23</v>
      </c>
      <c r="M87" s="156">
        <v>0</v>
      </c>
      <c r="N87" s="72">
        <v>0</v>
      </c>
      <c r="O87" s="108">
        <f t="shared" si="12"/>
        <v>0</v>
      </c>
      <c r="P87" s="72">
        <v>0</v>
      </c>
      <c r="Q87" s="108">
        <v>1</v>
      </c>
      <c r="R87" s="108">
        <v>1</v>
      </c>
      <c r="S87" s="108">
        <v>0</v>
      </c>
      <c r="T87" s="108">
        <v>0</v>
      </c>
      <c r="U87" s="108">
        <v>0</v>
      </c>
      <c r="V87" s="108">
        <v>0</v>
      </c>
      <c r="W87" s="72">
        <v>0</v>
      </c>
      <c r="X87" s="108">
        <f t="shared" si="13"/>
        <v>0</v>
      </c>
      <c r="Y87" s="72">
        <v>0</v>
      </c>
      <c r="Z87" s="13">
        <v>1</v>
      </c>
      <c r="AA87" s="13">
        <v>4</v>
      </c>
      <c r="AB87" s="108">
        <v>0</v>
      </c>
      <c r="AC87" s="108">
        <v>100</v>
      </c>
      <c r="AD87" s="5">
        <f t="shared" si="9"/>
        <v>21.739130434782609</v>
      </c>
      <c r="AE87" s="117"/>
      <c r="AF87" s="117"/>
      <c r="AG87" s="117"/>
      <c r="AH87" s="117"/>
      <c r="AI87" s="117"/>
      <c r="AJ87" s="117"/>
      <c r="AK87" s="117"/>
      <c r="AL87" s="117"/>
      <c r="AM87" s="117"/>
      <c r="AN87" s="117"/>
      <c r="AO87" s="117"/>
      <c r="AP87" s="117"/>
      <c r="AQ87" s="108"/>
      <c r="AR87" s="108"/>
      <c r="AS87" s="108"/>
      <c r="AT87" s="108"/>
      <c r="AU87" s="108"/>
      <c r="AV87" s="108"/>
      <c r="AW87" s="108"/>
      <c r="AX87" s="108"/>
      <c r="AY87" s="108"/>
      <c r="AZ87" s="108"/>
      <c r="BA87" s="108">
        <v>214</v>
      </c>
      <c r="BB87" s="108">
        <v>98</v>
      </c>
      <c r="BC87" s="5">
        <f t="shared" si="10"/>
        <v>4.2608695652173916</v>
      </c>
    </row>
    <row r="88" spans="1:55" s="75" customFormat="1" ht="48" customHeight="1" x14ac:dyDescent="0.2">
      <c r="A88" s="120" t="s">
        <v>963</v>
      </c>
      <c r="B88" s="79" t="s">
        <v>767</v>
      </c>
      <c r="C88" s="84" t="s">
        <v>810</v>
      </c>
      <c r="D88" s="94">
        <v>3</v>
      </c>
      <c r="E88" s="91" t="s">
        <v>848</v>
      </c>
      <c r="F88" s="78" t="s">
        <v>849</v>
      </c>
      <c r="G88" s="72" t="s">
        <v>881</v>
      </c>
      <c r="H88" s="72">
        <v>23</v>
      </c>
      <c r="I88" s="72">
        <f t="shared" si="0"/>
        <v>21</v>
      </c>
      <c r="J88" s="72">
        <v>2</v>
      </c>
      <c r="K88" s="156">
        <v>21</v>
      </c>
      <c r="L88" s="156">
        <f t="shared" si="11"/>
        <v>20</v>
      </c>
      <c r="M88" s="156">
        <v>1</v>
      </c>
      <c r="N88" s="72">
        <v>0</v>
      </c>
      <c r="O88" s="108">
        <f t="shared" si="12"/>
        <v>0</v>
      </c>
      <c r="P88" s="72">
        <v>0</v>
      </c>
      <c r="Q88" s="108">
        <v>2</v>
      </c>
      <c r="R88" s="108">
        <v>1</v>
      </c>
      <c r="S88" s="108">
        <v>1</v>
      </c>
      <c r="T88" s="108">
        <v>1</v>
      </c>
      <c r="U88" s="108">
        <v>1</v>
      </c>
      <c r="V88" s="108">
        <v>0</v>
      </c>
      <c r="W88" s="72">
        <v>0</v>
      </c>
      <c r="X88" s="108">
        <f t="shared" si="13"/>
        <v>0</v>
      </c>
      <c r="Y88" s="72">
        <v>0</v>
      </c>
      <c r="Z88" s="108">
        <v>3</v>
      </c>
      <c r="AA88" s="108">
        <v>11</v>
      </c>
      <c r="AB88" s="108">
        <v>0</v>
      </c>
      <c r="AC88" s="108">
        <v>100</v>
      </c>
      <c r="AD88" s="5">
        <f t="shared" si="9"/>
        <v>66.666666666666671</v>
      </c>
      <c r="AE88" s="117">
        <v>14</v>
      </c>
      <c r="AF88" s="117">
        <v>4</v>
      </c>
      <c r="AG88" s="117">
        <v>10</v>
      </c>
      <c r="AH88" s="117">
        <v>100</v>
      </c>
      <c r="AI88" s="159">
        <f>100*(AF88+AG88)/AE88</f>
        <v>100</v>
      </c>
      <c r="AJ88" s="117"/>
      <c r="AK88" s="117"/>
      <c r="AL88" s="117"/>
      <c r="AM88" s="117"/>
      <c r="AN88" s="117"/>
      <c r="AO88" s="117">
        <v>0</v>
      </c>
      <c r="AP88" s="117">
        <v>0</v>
      </c>
      <c r="AQ88" s="108">
        <v>14</v>
      </c>
      <c r="AR88" s="108">
        <v>14</v>
      </c>
      <c r="AS88" s="108">
        <v>1</v>
      </c>
      <c r="AT88" s="5">
        <f t="shared" ref="AT88" si="16">AS88*100/AR88</f>
        <v>7.1428571428571432</v>
      </c>
      <c r="AU88" s="108">
        <v>0</v>
      </c>
      <c r="AV88" s="108">
        <v>0</v>
      </c>
      <c r="AW88" s="108">
        <v>0</v>
      </c>
      <c r="AX88" s="108">
        <v>0</v>
      </c>
      <c r="AY88" s="108">
        <v>0</v>
      </c>
      <c r="AZ88" s="108">
        <v>0</v>
      </c>
      <c r="BA88" s="108">
        <v>546</v>
      </c>
      <c r="BB88" s="108">
        <v>200</v>
      </c>
      <c r="BC88" s="5">
        <f t="shared" si="10"/>
        <v>9.5238095238095237</v>
      </c>
    </row>
    <row r="89" spans="1:55" s="75" customFormat="1" ht="48" customHeight="1" x14ac:dyDescent="0.25">
      <c r="A89" s="120" t="s">
        <v>964</v>
      </c>
      <c r="B89" s="81" t="s">
        <v>770</v>
      </c>
      <c r="C89" s="85" t="s">
        <v>811</v>
      </c>
      <c r="D89" s="85">
        <v>3</v>
      </c>
      <c r="E89" s="87" t="s">
        <v>850</v>
      </c>
      <c r="F89" s="85" t="s">
        <v>851</v>
      </c>
      <c r="G89" s="72" t="s">
        <v>881</v>
      </c>
      <c r="H89" s="72">
        <v>9</v>
      </c>
      <c r="I89" s="72">
        <f t="shared" si="0"/>
        <v>8</v>
      </c>
      <c r="J89" s="72">
        <v>1</v>
      </c>
      <c r="K89" s="156">
        <v>9</v>
      </c>
      <c r="L89" s="156">
        <f t="shared" si="11"/>
        <v>8</v>
      </c>
      <c r="M89" s="156">
        <v>1</v>
      </c>
      <c r="N89" s="72">
        <v>0</v>
      </c>
      <c r="O89" s="108">
        <f t="shared" si="12"/>
        <v>0</v>
      </c>
      <c r="P89" s="72">
        <v>0</v>
      </c>
      <c r="Q89" s="108">
        <v>0</v>
      </c>
      <c r="R89" s="108">
        <v>0</v>
      </c>
      <c r="S89" s="108">
        <v>0</v>
      </c>
      <c r="T89" s="108">
        <v>0</v>
      </c>
      <c r="U89" s="108">
        <v>0</v>
      </c>
      <c r="V89" s="108">
        <v>0</v>
      </c>
      <c r="W89" s="72">
        <v>0</v>
      </c>
      <c r="X89" s="108">
        <f t="shared" si="13"/>
        <v>0</v>
      </c>
      <c r="Y89" s="72">
        <v>0</v>
      </c>
      <c r="Z89" s="108">
        <v>0</v>
      </c>
      <c r="AA89" s="108">
        <v>3</v>
      </c>
      <c r="AB89" s="108">
        <v>0</v>
      </c>
      <c r="AC89" s="108">
        <v>100</v>
      </c>
      <c r="AD89" s="5">
        <f t="shared" si="9"/>
        <v>33.333333333333336</v>
      </c>
      <c r="AE89" s="117"/>
      <c r="AF89" s="117"/>
      <c r="AG89" s="117"/>
      <c r="AH89" s="117"/>
      <c r="AI89" s="117"/>
      <c r="AJ89" s="117"/>
      <c r="AK89" s="117"/>
      <c r="AL89" s="117"/>
      <c r="AM89" s="117"/>
      <c r="AN89" s="117"/>
      <c r="AO89" s="117"/>
      <c r="AP89" s="117"/>
      <c r="AQ89" s="108"/>
      <c r="AR89" s="108"/>
      <c r="AS89" s="108"/>
      <c r="AT89" s="108"/>
      <c r="AU89" s="108"/>
      <c r="AV89" s="108"/>
      <c r="AW89" s="108"/>
      <c r="AX89" s="108"/>
      <c r="AY89" s="108"/>
      <c r="AZ89" s="108"/>
      <c r="BA89" s="108">
        <v>138</v>
      </c>
      <c r="BB89" s="108">
        <v>38</v>
      </c>
      <c r="BC89" s="5">
        <f t="shared" si="10"/>
        <v>4.2222222222222223</v>
      </c>
    </row>
    <row r="90" spans="1:55" s="75" customFormat="1" ht="48" customHeight="1" x14ac:dyDescent="0.25">
      <c r="A90" s="120" t="s">
        <v>965</v>
      </c>
      <c r="B90" s="81" t="s">
        <v>780</v>
      </c>
      <c r="C90" s="85" t="s">
        <v>811</v>
      </c>
      <c r="D90" s="85">
        <v>3</v>
      </c>
      <c r="E90" s="87" t="s">
        <v>852</v>
      </c>
      <c r="F90" s="85" t="s">
        <v>853</v>
      </c>
      <c r="G90" s="72" t="s">
        <v>881</v>
      </c>
      <c r="H90" s="72">
        <v>10</v>
      </c>
      <c r="I90" s="72">
        <f t="shared" si="0"/>
        <v>10</v>
      </c>
      <c r="J90" s="72">
        <v>0</v>
      </c>
      <c r="K90" s="156">
        <v>10</v>
      </c>
      <c r="L90" s="156">
        <f t="shared" si="11"/>
        <v>10</v>
      </c>
      <c r="M90" s="156">
        <v>0</v>
      </c>
      <c r="N90" s="72">
        <v>0</v>
      </c>
      <c r="O90" s="108">
        <f t="shared" si="12"/>
        <v>0</v>
      </c>
      <c r="P90" s="72">
        <v>0</v>
      </c>
      <c r="Q90" s="108">
        <v>0</v>
      </c>
      <c r="R90" s="108">
        <v>0</v>
      </c>
      <c r="S90" s="108">
        <v>0</v>
      </c>
      <c r="T90" s="108">
        <v>0</v>
      </c>
      <c r="U90" s="108">
        <v>0</v>
      </c>
      <c r="V90" s="108">
        <v>0</v>
      </c>
      <c r="W90" s="72">
        <v>0</v>
      </c>
      <c r="X90" s="108">
        <f t="shared" si="13"/>
        <v>0</v>
      </c>
      <c r="Y90" s="72">
        <v>0</v>
      </c>
      <c r="Z90" s="108">
        <v>0</v>
      </c>
      <c r="AA90" s="108">
        <v>7</v>
      </c>
      <c r="AB90" s="108">
        <v>0</v>
      </c>
      <c r="AC90" s="108">
        <v>100</v>
      </c>
      <c r="AD90" s="5">
        <f t="shared" si="9"/>
        <v>70</v>
      </c>
      <c r="AE90" s="117"/>
      <c r="AF90" s="117"/>
      <c r="AG90" s="117"/>
      <c r="AH90" s="117"/>
      <c r="AI90" s="117"/>
      <c r="AJ90" s="117"/>
      <c r="AK90" s="117"/>
      <c r="AL90" s="117"/>
      <c r="AM90" s="117"/>
      <c r="AN90" s="117"/>
      <c r="AO90" s="117"/>
      <c r="AP90" s="117"/>
      <c r="AQ90" s="108"/>
      <c r="AR90" s="108"/>
      <c r="AS90" s="108"/>
      <c r="AT90" s="108"/>
      <c r="AU90" s="108"/>
      <c r="AV90" s="108"/>
      <c r="AW90" s="108"/>
      <c r="AX90" s="108"/>
      <c r="AY90" s="108"/>
      <c r="AZ90" s="108"/>
      <c r="BA90" s="108">
        <v>188</v>
      </c>
      <c r="BB90" s="108">
        <v>180</v>
      </c>
      <c r="BC90" s="5">
        <f t="shared" si="10"/>
        <v>18</v>
      </c>
    </row>
    <row r="91" spans="1:55" s="75" customFormat="1" ht="48" customHeight="1" x14ac:dyDescent="0.25">
      <c r="A91" s="120" t="s">
        <v>966</v>
      </c>
      <c r="B91" s="81" t="s">
        <v>1025</v>
      </c>
      <c r="C91" s="85" t="s">
        <v>811</v>
      </c>
      <c r="D91" s="85">
        <v>3</v>
      </c>
      <c r="E91" s="87" t="s">
        <v>852</v>
      </c>
      <c r="F91" s="85" t="s">
        <v>853</v>
      </c>
      <c r="G91" s="72" t="s">
        <v>882</v>
      </c>
      <c r="H91" s="72">
        <v>1</v>
      </c>
      <c r="I91" s="72">
        <f t="shared" si="0"/>
        <v>1</v>
      </c>
      <c r="J91" s="72">
        <v>0</v>
      </c>
      <c r="K91" s="156">
        <v>1</v>
      </c>
      <c r="L91" s="156">
        <f t="shared" si="11"/>
        <v>1</v>
      </c>
      <c r="M91" s="156">
        <v>0</v>
      </c>
      <c r="N91" s="72">
        <v>0</v>
      </c>
      <c r="O91" s="108">
        <f t="shared" si="12"/>
        <v>0</v>
      </c>
      <c r="P91" s="72">
        <v>0</v>
      </c>
      <c r="Q91" s="108">
        <v>0</v>
      </c>
      <c r="R91" s="108">
        <v>0</v>
      </c>
      <c r="S91" s="108">
        <v>0</v>
      </c>
      <c r="T91" s="108">
        <v>0</v>
      </c>
      <c r="U91" s="108">
        <v>0</v>
      </c>
      <c r="V91" s="108">
        <v>0</v>
      </c>
      <c r="W91" s="72">
        <v>0</v>
      </c>
      <c r="X91" s="108">
        <f t="shared" si="13"/>
        <v>0</v>
      </c>
      <c r="Y91" s="72">
        <v>0</v>
      </c>
      <c r="Z91" s="108">
        <v>0</v>
      </c>
      <c r="AA91" s="108">
        <v>0</v>
      </c>
      <c r="AB91" s="108">
        <v>0</v>
      </c>
      <c r="AC91" s="108">
        <v>100</v>
      </c>
      <c r="AD91" s="5">
        <f t="shared" si="9"/>
        <v>0</v>
      </c>
      <c r="AE91" s="117"/>
      <c r="AF91" s="117"/>
      <c r="AG91" s="117"/>
      <c r="AH91" s="117"/>
      <c r="AI91" s="117"/>
      <c r="AJ91" s="117"/>
      <c r="AK91" s="117"/>
      <c r="AL91" s="117"/>
      <c r="AM91" s="117"/>
      <c r="AN91" s="117"/>
      <c r="AO91" s="117"/>
      <c r="AP91" s="117"/>
      <c r="AQ91" s="108"/>
      <c r="AR91" s="108"/>
      <c r="AS91" s="108"/>
      <c r="AT91" s="108"/>
      <c r="AU91" s="108"/>
      <c r="AV91" s="108"/>
      <c r="AW91" s="108"/>
      <c r="AX91" s="108"/>
      <c r="AY91" s="108"/>
      <c r="AZ91" s="108"/>
      <c r="BA91" s="108">
        <v>222</v>
      </c>
      <c r="BB91" s="108">
        <v>112</v>
      </c>
      <c r="BC91" s="5">
        <f t="shared" si="10"/>
        <v>112</v>
      </c>
    </row>
    <row r="92" spans="1:55" s="75" customFormat="1" ht="48" customHeight="1" x14ac:dyDescent="0.2">
      <c r="A92" s="120" t="s">
        <v>967</v>
      </c>
      <c r="B92" s="79" t="s">
        <v>781</v>
      </c>
      <c r="C92" s="84" t="s">
        <v>810</v>
      </c>
      <c r="D92" s="94">
        <v>3</v>
      </c>
      <c r="E92" s="89" t="s">
        <v>854</v>
      </c>
      <c r="F92" s="84" t="s">
        <v>855</v>
      </c>
      <c r="G92" s="72" t="s">
        <v>881</v>
      </c>
      <c r="H92" s="72">
        <v>25</v>
      </c>
      <c r="I92" s="72">
        <f t="shared" si="0"/>
        <v>9</v>
      </c>
      <c r="J92" s="72">
        <v>16</v>
      </c>
      <c r="K92" s="156">
        <v>24</v>
      </c>
      <c r="L92" s="156">
        <f t="shared" si="11"/>
        <v>8</v>
      </c>
      <c r="M92" s="156">
        <v>16</v>
      </c>
      <c r="N92" s="72">
        <v>0</v>
      </c>
      <c r="O92" s="108">
        <f t="shared" si="12"/>
        <v>0</v>
      </c>
      <c r="P92" s="72">
        <v>0</v>
      </c>
      <c r="Q92" s="108">
        <v>1</v>
      </c>
      <c r="R92" s="108">
        <v>0</v>
      </c>
      <c r="S92" s="108">
        <v>1</v>
      </c>
      <c r="T92" s="108">
        <v>0</v>
      </c>
      <c r="U92" s="108">
        <v>0</v>
      </c>
      <c r="V92" s="108">
        <v>0</v>
      </c>
      <c r="W92" s="72">
        <v>1</v>
      </c>
      <c r="X92" s="108">
        <f t="shared" si="13"/>
        <v>0</v>
      </c>
      <c r="Y92" s="72">
        <v>1</v>
      </c>
      <c r="Z92" s="108">
        <v>0</v>
      </c>
      <c r="AA92" s="108">
        <v>6</v>
      </c>
      <c r="AB92" s="108">
        <v>0</v>
      </c>
      <c r="AC92" s="108">
        <v>100</v>
      </c>
      <c r="AD92" s="5">
        <f t="shared" si="9"/>
        <v>25</v>
      </c>
      <c r="AE92" s="117"/>
      <c r="AF92" s="117"/>
      <c r="AG92" s="117"/>
      <c r="AH92" s="117"/>
      <c r="AI92" s="117"/>
      <c r="AJ92" s="117"/>
      <c r="AK92" s="117"/>
      <c r="AL92" s="117"/>
      <c r="AM92" s="117"/>
      <c r="AN92" s="117"/>
      <c r="AO92" s="117"/>
      <c r="AP92" s="117"/>
      <c r="AQ92" s="108"/>
      <c r="AR92" s="108"/>
      <c r="AS92" s="108"/>
      <c r="AT92" s="108"/>
      <c r="AU92" s="108"/>
      <c r="AV92" s="108"/>
      <c r="AW92" s="108"/>
      <c r="AX92" s="108"/>
      <c r="AY92" s="108"/>
      <c r="AZ92" s="108"/>
      <c r="BA92" s="108">
        <v>268</v>
      </c>
      <c r="BB92" s="108">
        <v>166</v>
      </c>
      <c r="BC92" s="5">
        <f t="shared" si="10"/>
        <v>6.916666666666667</v>
      </c>
    </row>
    <row r="93" spans="1:55" s="75" customFormat="1" ht="48" customHeight="1" x14ac:dyDescent="0.2">
      <c r="A93" s="120" t="s">
        <v>968</v>
      </c>
      <c r="B93" s="79" t="s">
        <v>1026</v>
      </c>
      <c r="C93" s="84" t="s">
        <v>810</v>
      </c>
      <c r="D93" s="94">
        <v>3</v>
      </c>
      <c r="E93" s="89" t="s">
        <v>854</v>
      </c>
      <c r="F93" s="84" t="s">
        <v>855</v>
      </c>
      <c r="G93" s="72" t="s">
        <v>882</v>
      </c>
      <c r="H93" s="72">
        <v>4</v>
      </c>
      <c r="I93" s="72">
        <f t="shared" si="0"/>
        <v>1</v>
      </c>
      <c r="J93" s="72">
        <v>3</v>
      </c>
      <c r="K93" s="156">
        <v>3</v>
      </c>
      <c r="L93" s="156">
        <f t="shared" si="11"/>
        <v>2</v>
      </c>
      <c r="M93" s="156">
        <v>1</v>
      </c>
      <c r="N93" s="72">
        <v>0</v>
      </c>
      <c r="O93" s="108">
        <f t="shared" si="12"/>
        <v>0</v>
      </c>
      <c r="P93" s="72">
        <v>0</v>
      </c>
      <c r="Q93" s="108">
        <v>0</v>
      </c>
      <c r="R93" s="108">
        <v>0</v>
      </c>
      <c r="S93" s="108">
        <v>0</v>
      </c>
      <c r="T93" s="108">
        <v>0</v>
      </c>
      <c r="U93" s="108">
        <v>0</v>
      </c>
      <c r="V93" s="108">
        <v>0</v>
      </c>
      <c r="W93" s="72">
        <v>0</v>
      </c>
      <c r="X93" s="108">
        <f t="shared" si="13"/>
        <v>0</v>
      </c>
      <c r="Y93" s="72">
        <v>0</v>
      </c>
      <c r="Z93" s="108">
        <v>0</v>
      </c>
      <c r="AA93" s="108">
        <v>1</v>
      </c>
      <c r="AB93" s="108">
        <v>0</v>
      </c>
      <c r="AC93" s="108">
        <v>100</v>
      </c>
      <c r="AD93" s="5">
        <f t="shared" si="9"/>
        <v>33.333333333333336</v>
      </c>
      <c r="AE93" s="117"/>
      <c r="AF93" s="117"/>
      <c r="AG93" s="117"/>
      <c r="AH93" s="117"/>
      <c r="AI93" s="117"/>
      <c r="AJ93" s="117"/>
      <c r="AK93" s="117"/>
      <c r="AL93" s="117"/>
      <c r="AM93" s="117"/>
      <c r="AN93" s="117"/>
      <c r="AO93" s="117"/>
      <c r="AP93" s="117"/>
      <c r="AQ93" s="108"/>
      <c r="AR93" s="108"/>
      <c r="AS93" s="108"/>
      <c r="AT93" s="108"/>
      <c r="AU93" s="108"/>
      <c r="AV93" s="108"/>
      <c r="AW93" s="108"/>
      <c r="AX93" s="108"/>
      <c r="AY93" s="108"/>
      <c r="AZ93" s="108"/>
      <c r="BA93" s="108">
        <v>194</v>
      </c>
      <c r="BB93" s="108">
        <v>102</v>
      </c>
      <c r="BC93" s="5">
        <f t="shared" si="10"/>
        <v>34</v>
      </c>
    </row>
    <row r="94" spans="1:55" s="75" customFormat="1" ht="48" customHeight="1" x14ac:dyDescent="0.25">
      <c r="A94" s="120" t="s">
        <v>969</v>
      </c>
      <c r="B94" s="83" t="s">
        <v>785</v>
      </c>
      <c r="C94" s="85" t="s">
        <v>811</v>
      </c>
      <c r="D94" s="85">
        <v>3</v>
      </c>
      <c r="E94" s="87" t="s">
        <v>854</v>
      </c>
      <c r="F94" s="85" t="s">
        <v>855</v>
      </c>
      <c r="G94" s="72" t="s">
        <v>881</v>
      </c>
      <c r="H94" s="72">
        <v>9</v>
      </c>
      <c r="I94" s="72">
        <f t="shared" si="0"/>
        <v>3</v>
      </c>
      <c r="J94" s="72">
        <v>6</v>
      </c>
      <c r="K94" s="156">
        <v>10</v>
      </c>
      <c r="L94" s="156">
        <f t="shared" si="11"/>
        <v>4</v>
      </c>
      <c r="M94" s="156">
        <v>6</v>
      </c>
      <c r="N94" s="72">
        <v>0</v>
      </c>
      <c r="O94" s="108">
        <f t="shared" si="12"/>
        <v>0</v>
      </c>
      <c r="P94" s="72">
        <v>0</v>
      </c>
      <c r="Q94" s="108">
        <v>0</v>
      </c>
      <c r="R94" s="108">
        <v>0</v>
      </c>
      <c r="S94" s="108">
        <v>0</v>
      </c>
      <c r="T94" s="108">
        <v>0</v>
      </c>
      <c r="U94" s="108">
        <v>0</v>
      </c>
      <c r="V94" s="108">
        <v>0</v>
      </c>
      <c r="W94" s="72">
        <v>0</v>
      </c>
      <c r="X94" s="108">
        <f t="shared" si="13"/>
        <v>0</v>
      </c>
      <c r="Y94" s="72">
        <v>0</v>
      </c>
      <c r="Z94" s="108">
        <v>2</v>
      </c>
      <c r="AA94" s="108">
        <v>5</v>
      </c>
      <c r="AB94" s="108">
        <v>0</v>
      </c>
      <c r="AC94" s="108">
        <v>100</v>
      </c>
      <c r="AD94" s="5">
        <f t="shared" si="9"/>
        <v>70</v>
      </c>
      <c r="AE94" s="117"/>
      <c r="AF94" s="117"/>
      <c r="AG94" s="117"/>
      <c r="AH94" s="117"/>
      <c r="AI94" s="117"/>
      <c r="AJ94" s="117"/>
      <c r="AK94" s="117"/>
      <c r="AL94" s="117"/>
      <c r="AM94" s="117"/>
      <c r="AN94" s="117"/>
      <c r="AO94" s="117"/>
      <c r="AP94" s="117"/>
      <c r="AQ94" s="108"/>
      <c r="AR94" s="108"/>
      <c r="AS94" s="108"/>
      <c r="AT94" s="108"/>
      <c r="AU94" s="108"/>
      <c r="AV94" s="108"/>
      <c r="AW94" s="108"/>
      <c r="AX94" s="108"/>
      <c r="AY94" s="108"/>
      <c r="AZ94" s="108"/>
      <c r="BA94" s="108">
        <v>198</v>
      </c>
      <c r="BB94" s="108">
        <v>98</v>
      </c>
      <c r="BC94" s="5">
        <f t="shared" si="10"/>
        <v>9.8000000000000007</v>
      </c>
    </row>
    <row r="95" spans="1:55" s="75" customFormat="1" ht="48" customHeight="1" x14ac:dyDescent="0.25">
      <c r="A95" s="120" t="s">
        <v>970</v>
      </c>
      <c r="B95" s="83" t="s">
        <v>1027</v>
      </c>
      <c r="C95" s="85" t="s">
        <v>811</v>
      </c>
      <c r="D95" s="85">
        <v>3</v>
      </c>
      <c r="E95" s="87" t="s">
        <v>854</v>
      </c>
      <c r="F95" s="85" t="s">
        <v>855</v>
      </c>
      <c r="G95" s="72" t="s">
        <v>882</v>
      </c>
      <c r="H95" s="72">
        <v>2</v>
      </c>
      <c r="I95" s="72">
        <f t="shared" si="0"/>
        <v>1</v>
      </c>
      <c r="J95" s="72">
        <v>1</v>
      </c>
      <c r="K95" s="156">
        <v>1</v>
      </c>
      <c r="L95" s="156">
        <f t="shared" si="11"/>
        <v>0</v>
      </c>
      <c r="M95" s="156">
        <v>1</v>
      </c>
      <c r="N95" s="72">
        <v>0</v>
      </c>
      <c r="O95" s="108">
        <f t="shared" si="12"/>
        <v>0</v>
      </c>
      <c r="P95" s="72">
        <v>0</v>
      </c>
      <c r="Q95" s="108">
        <v>0</v>
      </c>
      <c r="R95" s="108">
        <v>0</v>
      </c>
      <c r="S95" s="108">
        <v>0</v>
      </c>
      <c r="T95" s="108">
        <v>0</v>
      </c>
      <c r="U95" s="108">
        <v>0</v>
      </c>
      <c r="V95" s="108">
        <v>0</v>
      </c>
      <c r="W95" s="72">
        <v>0</v>
      </c>
      <c r="X95" s="108">
        <f t="shared" si="13"/>
        <v>0</v>
      </c>
      <c r="Y95" s="72">
        <v>0</v>
      </c>
      <c r="Z95" s="108">
        <v>1</v>
      </c>
      <c r="AA95" s="108">
        <v>1</v>
      </c>
      <c r="AB95" s="108">
        <v>0</v>
      </c>
      <c r="AC95" s="108">
        <v>100</v>
      </c>
      <c r="AD95" s="5">
        <f t="shared" si="9"/>
        <v>200</v>
      </c>
      <c r="AE95" s="117"/>
      <c r="AF95" s="117"/>
      <c r="AG95" s="117"/>
      <c r="AH95" s="117"/>
      <c r="AI95" s="117"/>
      <c r="AJ95" s="117"/>
      <c r="AK95" s="117"/>
      <c r="AL95" s="117"/>
      <c r="AM95" s="117"/>
      <c r="AN95" s="117"/>
      <c r="AO95" s="117"/>
      <c r="AP95" s="117"/>
      <c r="AQ95" s="108"/>
      <c r="AR95" s="108"/>
      <c r="AS95" s="108"/>
      <c r="AT95" s="108"/>
      <c r="AU95" s="108"/>
      <c r="AV95" s="108"/>
      <c r="AW95" s="108"/>
      <c r="AX95" s="108"/>
      <c r="AY95" s="108"/>
      <c r="AZ95" s="108"/>
      <c r="BA95" s="108">
        <v>100</v>
      </c>
      <c r="BB95" s="108">
        <v>98</v>
      </c>
      <c r="BC95" s="5">
        <f t="shared" si="10"/>
        <v>98</v>
      </c>
    </row>
    <row r="96" spans="1:55" s="75" customFormat="1" ht="48" customHeight="1" x14ac:dyDescent="0.2">
      <c r="A96" s="120" t="s">
        <v>971</v>
      </c>
      <c r="B96" s="79" t="s">
        <v>788</v>
      </c>
      <c r="C96" s="84" t="s">
        <v>810</v>
      </c>
      <c r="D96" s="94">
        <v>3</v>
      </c>
      <c r="E96" s="91" t="s">
        <v>856</v>
      </c>
      <c r="F96" s="78" t="s">
        <v>857</v>
      </c>
      <c r="G96" s="72" t="s">
        <v>881</v>
      </c>
      <c r="H96" s="72">
        <v>23</v>
      </c>
      <c r="I96" s="72">
        <f t="shared" si="0"/>
        <v>23</v>
      </c>
      <c r="J96" s="72">
        <v>0</v>
      </c>
      <c r="K96" s="156">
        <v>21</v>
      </c>
      <c r="L96" s="156">
        <f t="shared" si="11"/>
        <v>21</v>
      </c>
      <c r="M96" s="156">
        <v>0</v>
      </c>
      <c r="N96" s="72">
        <v>0</v>
      </c>
      <c r="O96" s="108">
        <f t="shared" si="12"/>
        <v>0</v>
      </c>
      <c r="P96" s="72">
        <v>0</v>
      </c>
      <c r="Q96" s="108">
        <v>0</v>
      </c>
      <c r="R96" s="108">
        <v>0</v>
      </c>
      <c r="S96" s="108">
        <v>0</v>
      </c>
      <c r="T96" s="108">
        <v>1</v>
      </c>
      <c r="U96" s="108">
        <v>1</v>
      </c>
      <c r="V96" s="108">
        <v>0</v>
      </c>
      <c r="W96" s="72">
        <v>2</v>
      </c>
      <c r="X96" s="108">
        <f t="shared" si="13"/>
        <v>2</v>
      </c>
      <c r="Y96" s="72">
        <v>0</v>
      </c>
      <c r="Z96" s="108">
        <v>1</v>
      </c>
      <c r="AA96" s="108">
        <v>1</v>
      </c>
      <c r="AB96" s="108">
        <v>0</v>
      </c>
      <c r="AC96" s="108">
        <v>100</v>
      </c>
      <c r="AD96" s="5">
        <f t="shared" si="9"/>
        <v>9.5238095238095237</v>
      </c>
      <c r="AE96" s="117"/>
      <c r="AF96" s="117"/>
      <c r="AG96" s="117"/>
      <c r="AH96" s="117"/>
      <c r="AI96" s="117"/>
      <c r="AJ96" s="117"/>
      <c r="AK96" s="117"/>
      <c r="AL96" s="117"/>
      <c r="AM96" s="117"/>
      <c r="AN96" s="117"/>
      <c r="AO96" s="117"/>
      <c r="AP96" s="117"/>
      <c r="AQ96" s="108"/>
      <c r="AR96" s="108"/>
      <c r="AS96" s="108"/>
      <c r="AT96" s="108"/>
      <c r="AU96" s="108"/>
      <c r="AV96" s="108"/>
      <c r="AW96" s="108"/>
      <c r="AX96" s="108"/>
      <c r="AY96" s="108"/>
      <c r="AZ96" s="108"/>
      <c r="BA96" s="108">
        <v>456</v>
      </c>
      <c r="BB96" s="108">
        <v>88</v>
      </c>
      <c r="BC96" s="5">
        <f t="shared" si="10"/>
        <v>4.1904761904761907</v>
      </c>
    </row>
    <row r="97" spans="1:55" s="75" customFormat="1" ht="48" customHeight="1" x14ac:dyDescent="0.2">
      <c r="A97" s="120" t="s">
        <v>972</v>
      </c>
      <c r="B97" s="85" t="s">
        <v>792</v>
      </c>
      <c r="C97" s="84" t="s">
        <v>810</v>
      </c>
      <c r="D97" s="94">
        <v>3</v>
      </c>
      <c r="E97" s="91" t="s">
        <v>861</v>
      </c>
      <c r="F97" s="78" t="s">
        <v>862</v>
      </c>
      <c r="G97" s="72" t="s">
        <v>881</v>
      </c>
      <c r="H97" s="72">
        <v>23</v>
      </c>
      <c r="I97" s="72">
        <f t="shared" si="0"/>
        <v>22</v>
      </c>
      <c r="J97" s="72">
        <v>1</v>
      </c>
      <c r="K97" s="156">
        <v>15</v>
      </c>
      <c r="L97" s="156">
        <f t="shared" si="11"/>
        <v>15</v>
      </c>
      <c r="M97" s="156">
        <v>0</v>
      </c>
      <c r="N97" s="72">
        <v>0</v>
      </c>
      <c r="O97" s="108">
        <f t="shared" si="12"/>
        <v>0</v>
      </c>
      <c r="P97" s="72">
        <v>0</v>
      </c>
      <c r="Q97" s="108">
        <v>0</v>
      </c>
      <c r="R97" s="108">
        <v>0</v>
      </c>
      <c r="S97" s="108">
        <v>0</v>
      </c>
      <c r="T97" s="108">
        <v>0</v>
      </c>
      <c r="U97" s="108">
        <v>0</v>
      </c>
      <c r="V97" s="108">
        <v>0</v>
      </c>
      <c r="W97" s="72">
        <v>3</v>
      </c>
      <c r="X97" s="108">
        <f t="shared" si="13"/>
        <v>3</v>
      </c>
      <c r="Y97" s="72">
        <v>0</v>
      </c>
      <c r="Z97" s="108">
        <v>0</v>
      </c>
      <c r="AA97" s="108">
        <v>1</v>
      </c>
      <c r="AB97" s="108">
        <v>0</v>
      </c>
      <c r="AC97" s="108">
        <v>100</v>
      </c>
      <c r="AD97" s="5">
        <f t="shared" si="9"/>
        <v>6.666666666666667</v>
      </c>
      <c r="AE97" s="117">
        <v>9</v>
      </c>
      <c r="AF97" s="117">
        <v>6</v>
      </c>
      <c r="AG97" s="117">
        <v>3</v>
      </c>
      <c r="AH97" s="117">
        <v>100</v>
      </c>
      <c r="AI97" s="159">
        <f>100*(AF97+AG97)/AE97</f>
        <v>100</v>
      </c>
      <c r="AJ97" s="117"/>
      <c r="AK97" s="117"/>
      <c r="AL97" s="117"/>
      <c r="AM97" s="117"/>
      <c r="AN97" s="117"/>
      <c r="AO97" s="117">
        <v>0</v>
      </c>
      <c r="AP97" s="117">
        <v>0</v>
      </c>
      <c r="AQ97" s="108">
        <v>9</v>
      </c>
      <c r="AR97" s="108">
        <v>9</v>
      </c>
      <c r="AS97" s="108">
        <v>1</v>
      </c>
      <c r="AT97" s="5">
        <f t="shared" ref="AT97:AT99" si="17">AS97*100/AR97</f>
        <v>11.111111111111111</v>
      </c>
      <c r="AU97" s="108">
        <v>0</v>
      </c>
      <c r="AV97" s="108">
        <v>0</v>
      </c>
      <c r="AW97" s="108">
        <v>0</v>
      </c>
      <c r="AX97" s="108">
        <v>0</v>
      </c>
      <c r="AY97" s="108">
        <v>0</v>
      </c>
      <c r="AZ97" s="108">
        <v>0</v>
      </c>
      <c r="BA97" s="108">
        <v>200</v>
      </c>
      <c r="BB97" s="108">
        <v>112</v>
      </c>
      <c r="BC97" s="5">
        <f t="shared" si="10"/>
        <v>7.4666666666666668</v>
      </c>
    </row>
    <row r="98" spans="1:55" s="75" customFormat="1" ht="48" customHeight="1" x14ac:dyDescent="0.2">
      <c r="A98" s="120" t="s">
        <v>973</v>
      </c>
      <c r="B98" s="79" t="s">
        <v>794</v>
      </c>
      <c r="C98" s="84" t="s">
        <v>810</v>
      </c>
      <c r="D98" s="94">
        <v>3</v>
      </c>
      <c r="E98" s="91" t="s">
        <v>863</v>
      </c>
      <c r="F98" s="78" t="s">
        <v>864</v>
      </c>
      <c r="G98" s="72" t="s">
        <v>881</v>
      </c>
      <c r="H98" s="72">
        <v>23</v>
      </c>
      <c r="I98" s="72">
        <f t="shared" si="0"/>
        <v>20</v>
      </c>
      <c r="J98" s="72">
        <v>3</v>
      </c>
      <c r="K98" s="156">
        <v>18</v>
      </c>
      <c r="L98" s="156">
        <f t="shared" si="11"/>
        <v>16</v>
      </c>
      <c r="M98" s="156">
        <v>2</v>
      </c>
      <c r="N98" s="72">
        <v>0</v>
      </c>
      <c r="O98" s="108">
        <f t="shared" si="12"/>
        <v>0</v>
      </c>
      <c r="P98" s="72">
        <v>0</v>
      </c>
      <c r="Q98" s="108">
        <v>3</v>
      </c>
      <c r="R98" s="108">
        <v>2</v>
      </c>
      <c r="S98" s="108">
        <v>1</v>
      </c>
      <c r="T98" s="108">
        <v>0</v>
      </c>
      <c r="U98" s="108">
        <v>0</v>
      </c>
      <c r="V98" s="108">
        <v>0</v>
      </c>
      <c r="W98" s="72">
        <v>1</v>
      </c>
      <c r="X98" s="108">
        <f t="shared" si="13"/>
        <v>1</v>
      </c>
      <c r="Y98" s="72">
        <v>0</v>
      </c>
      <c r="Z98" s="108">
        <v>0</v>
      </c>
      <c r="AA98" s="108">
        <v>2</v>
      </c>
      <c r="AB98" s="108">
        <v>0</v>
      </c>
      <c r="AC98" s="108">
        <v>100</v>
      </c>
      <c r="AD98" s="5">
        <f t="shared" si="9"/>
        <v>11.111111111111111</v>
      </c>
      <c r="AE98" s="117"/>
      <c r="AF98" s="117"/>
      <c r="AG98" s="117"/>
      <c r="AH98" s="117"/>
      <c r="AI98" s="117"/>
      <c r="AJ98" s="117">
        <v>11</v>
      </c>
      <c r="AK98" s="117">
        <v>0</v>
      </c>
      <c r="AL98" s="117">
        <v>11</v>
      </c>
      <c r="AM98" s="117">
        <v>100</v>
      </c>
      <c r="AN98" s="117">
        <v>100</v>
      </c>
      <c r="AO98" s="117">
        <v>0</v>
      </c>
      <c r="AP98" s="117">
        <v>0</v>
      </c>
      <c r="AQ98" s="108">
        <v>11</v>
      </c>
      <c r="AR98" s="108">
        <v>11</v>
      </c>
      <c r="AS98" s="108">
        <v>0</v>
      </c>
      <c r="AT98" s="5">
        <f t="shared" si="17"/>
        <v>0</v>
      </c>
      <c r="AU98" s="108">
        <v>0</v>
      </c>
      <c r="AV98" s="108">
        <v>0</v>
      </c>
      <c r="AW98" s="108">
        <v>0</v>
      </c>
      <c r="AX98" s="108">
        <v>0</v>
      </c>
      <c r="AY98" s="108">
        <v>0</v>
      </c>
      <c r="AZ98" s="108">
        <v>0</v>
      </c>
      <c r="BA98" s="108">
        <v>354</v>
      </c>
      <c r="BB98" s="108">
        <v>172</v>
      </c>
      <c r="BC98" s="5">
        <f t="shared" si="10"/>
        <v>9.5555555555555554</v>
      </c>
    </row>
    <row r="99" spans="1:55" s="75" customFormat="1" ht="48" customHeight="1" x14ac:dyDescent="0.2">
      <c r="A99" s="120" t="s">
        <v>974</v>
      </c>
      <c r="B99" s="79" t="s">
        <v>1028</v>
      </c>
      <c r="C99" s="84" t="s">
        <v>810</v>
      </c>
      <c r="D99" s="94">
        <v>3</v>
      </c>
      <c r="E99" s="91" t="s">
        <v>863</v>
      </c>
      <c r="F99" s="78" t="s">
        <v>864</v>
      </c>
      <c r="G99" s="72" t="s">
        <v>882</v>
      </c>
      <c r="H99" s="72">
        <v>1</v>
      </c>
      <c r="I99" s="72">
        <f t="shared" si="0"/>
        <v>1</v>
      </c>
      <c r="J99" s="72">
        <v>0</v>
      </c>
      <c r="K99" s="156">
        <v>1</v>
      </c>
      <c r="L99" s="156">
        <f t="shared" si="11"/>
        <v>1</v>
      </c>
      <c r="M99" s="156">
        <v>0</v>
      </c>
      <c r="N99" s="72">
        <v>0</v>
      </c>
      <c r="O99" s="108">
        <f t="shared" si="12"/>
        <v>0</v>
      </c>
      <c r="P99" s="72">
        <v>0</v>
      </c>
      <c r="Q99" s="108">
        <v>0</v>
      </c>
      <c r="R99" s="108">
        <v>0</v>
      </c>
      <c r="S99" s="108">
        <v>0</v>
      </c>
      <c r="T99" s="108">
        <v>0</v>
      </c>
      <c r="U99" s="108">
        <v>0</v>
      </c>
      <c r="V99" s="108">
        <v>0</v>
      </c>
      <c r="W99" s="72">
        <v>0</v>
      </c>
      <c r="X99" s="108">
        <f t="shared" si="13"/>
        <v>0</v>
      </c>
      <c r="Y99" s="72">
        <v>0</v>
      </c>
      <c r="Z99" s="108">
        <v>0</v>
      </c>
      <c r="AA99" s="108">
        <v>0</v>
      </c>
      <c r="AB99" s="108">
        <v>0</v>
      </c>
      <c r="AC99" s="108">
        <v>100</v>
      </c>
      <c r="AD99" s="5">
        <f t="shared" si="9"/>
        <v>0</v>
      </c>
      <c r="AE99" s="117"/>
      <c r="AF99" s="117"/>
      <c r="AG99" s="117"/>
      <c r="AH99" s="117"/>
      <c r="AI99" s="117"/>
      <c r="AJ99" s="117">
        <v>1</v>
      </c>
      <c r="AK99" s="117">
        <v>0</v>
      </c>
      <c r="AL99" s="117">
        <v>1</v>
      </c>
      <c r="AM99" s="117">
        <v>100</v>
      </c>
      <c r="AN99" s="117">
        <v>100</v>
      </c>
      <c r="AO99" s="117">
        <v>0</v>
      </c>
      <c r="AP99" s="117">
        <v>0</v>
      </c>
      <c r="AQ99" s="108">
        <v>1</v>
      </c>
      <c r="AR99" s="108">
        <v>1</v>
      </c>
      <c r="AS99" s="108">
        <v>0</v>
      </c>
      <c r="AT99" s="5">
        <f t="shared" si="17"/>
        <v>0</v>
      </c>
      <c r="AU99" s="108">
        <v>0</v>
      </c>
      <c r="AV99" s="108">
        <v>0</v>
      </c>
      <c r="AW99" s="108">
        <v>0</v>
      </c>
      <c r="AX99" s="108">
        <v>0</v>
      </c>
      <c r="AY99" s="108">
        <v>0</v>
      </c>
      <c r="AZ99" s="108">
        <v>0</v>
      </c>
      <c r="BA99" s="108">
        <v>12</v>
      </c>
      <c r="BB99" s="108">
        <v>12</v>
      </c>
      <c r="BC99" s="5">
        <f t="shared" si="10"/>
        <v>12</v>
      </c>
    </row>
    <row r="100" spans="1:55" s="75" customFormat="1" ht="48" customHeight="1" x14ac:dyDescent="0.2">
      <c r="A100" s="120" t="s">
        <v>975</v>
      </c>
      <c r="B100" s="79" t="s">
        <v>799</v>
      </c>
      <c r="C100" s="85" t="s">
        <v>811</v>
      </c>
      <c r="D100" s="95">
        <v>3</v>
      </c>
      <c r="E100" s="90" t="s">
        <v>867</v>
      </c>
      <c r="F100" s="85" t="s">
        <v>868</v>
      </c>
      <c r="G100" s="72" t="s">
        <v>881</v>
      </c>
      <c r="H100" s="72">
        <v>10</v>
      </c>
      <c r="I100" s="72">
        <f t="shared" si="0"/>
        <v>8</v>
      </c>
      <c r="J100" s="72">
        <v>2</v>
      </c>
      <c r="K100" s="156">
        <v>10</v>
      </c>
      <c r="L100" s="156">
        <f t="shared" si="11"/>
        <v>8</v>
      </c>
      <c r="M100" s="156">
        <v>2</v>
      </c>
      <c r="N100" s="72">
        <v>0</v>
      </c>
      <c r="O100" s="108">
        <f t="shared" si="12"/>
        <v>0</v>
      </c>
      <c r="P100" s="72">
        <v>0</v>
      </c>
      <c r="Q100" s="108">
        <v>0</v>
      </c>
      <c r="R100" s="108">
        <v>0</v>
      </c>
      <c r="S100" s="108">
        <v>0</v>
      </c>
      <c r="T100" s="108">
        <v>0</v>
      </c>
      <c r="U100" s="108">
        <v>0</v>
      </c>
      <c r="V100" s="108">
        <v>0</v>
      </c>
      <c r="W100" s="72">
        <v>0</v>
      </c>
      <c r="X100" s="108">
        <f t="shared" si="13"/>
        <v>0</v>
      </c>
      <c r="Y100" s="72">
        <v>0</v>
      </c>
      <c r="Z100" s="13">
        <v>0</v>
      </c>
      <c r="AA100" s="13">
        <v>4</v>
      </c>
      <c r="AB100" s="108">
        <v>0</v>
      </c>
      <c r="AC100" s="108">
        <v>100</v>
      </c>
      <c r="AD100" s="5">
        <f t="shared" si="9"/>
        <v>40</v>
      </c>
      <c r="AE100" s="117"/>
      <c r="AF100" s="117"/>
      <c r="AG100" s="117"/>
      <c r="AH100" s="117"/>
      <c r="AI100" s="117"/>
      <c r="AJ100" s="117"/>
      <c r="AK100" s="117"/>
      <c r="AL100" s="117"/>
      <c r="AM100" s="117"/>
      <c r="AN100" s="117"/>
      <c r="AO100" s="117"/>
      <c r="AP100" s="117"/>
      <c r="AQ100" s="108"/>
      <c r="AR100" s="108"/>
      <c r="AS100" s="108"/>
      <c r="AT100" s="108"/>
      <c r="AU100" s="108"/>
      <c r="AV100" s="108"/>
      <c r="AW100" s="108"/>
      <c r="AX100" s="108"/>
      <c r="AY100" s="108"/>
      <c r="AZ100" s="108"/>
      <c r="BA100" s="108">
        <v>126</v>
      </c>
      <c r="BB100" s="108">
        <v>114</v>
      </c>
      <c r="BC100" s="5">
        <f t="shared" si="10"/>
        <v>11.4</v>
      </c>
    </row>
    <row r="101" spans="1:55" s="75" customFormat="1" ht="48" customHeight="1" x14ac:dyDescent="0.2">
      <c r="A101" s="120" t="s">
        <v>976</v>
      </c>
      <c r="B101" s="79" t="s">
        <v>1029</v>
      </c>
      <c r="C101" s="85" t="s">
        <v>811</v>
      </c>
      <c r="D101" s="95">
        <v>3</v>
      </c>
      <c r="E101" s="90" t="s">
        <v>867</v>
      </c>
      <c r="F101" s="85" t="s">
        <v>868</v>
      </c>
      <c r="G101" s="72" t="s">
        <v>882</v>
      </c>
      <c r="H101" s="72">
        <v>2</v>
      </c>
      <c r="I101" s="72">
        <f t="shared" si="0"/>
        <v>2</v>
      </c>
      <c r="J101" s="72">
        <v>0</v>
      </c>
      <c r="K101" s="156">
        <v>2</v>
      </c>
      <c r="L101" s="156">
        <f t="shared" si="11"/>
        <v>2</v>
      </c>
      <c r="M101" s="156">
        <v>0</v>
      </c>
      <c r="N101" s="72">
        <v>0</v>
      </c>
      <c r="O101" s="108">
        <f t="shared" si="12"/>
        <v>0</v>
      </c>
      <c r="P101" s="72">
        <v>0</v>
      </c>
      <c r="Q101" s="108">
        <v>0</v>
      </c>
      <c r="R101" s="108">
        <v>0</v>
      </c>
      <c r="S101" s="108">
        <v>0</v>
      </c>
      <c r="T101" s="108">
        <v>0</v>
      </c>
      <c r="U101" s="108">
        <v>0</v>
      </c>
      <c r="V101" s="108">
        <v>0</v>
      </c>
      <c r="W101" s="72">
        <v>0</v>
      </c>
      <c r="X101" s="108">
        <f t="shared" si="13"/>
        <v>0</v>
      </c>
      <c r="Y101" s="72">
        <v>0</v>
      </c>
      <c r="Z101" s="13">
        <v>0</v>
      </c>
      <c r="AA101" s="13">
        <v>1</v>
      </c>
      <c r="AB101" s="108">
        <v>0</v>
      </c>
      <c r="AC101" s="108">
        <v>100</v>
      </c>
      <c r="AD101" s="5">
        <f t="shared" si="9"/>
        <v>50</v>
      </c>
      <c r="AE101" s="117"/>
      <c r="AF101" s="117"/>
      <c r="AG101" s="117"/>
      <c r="AH101" s="117"/>
      <c r="AI101" s="117"/>
      <c r="AJ101" s="117"/>
      <c r="AK101" s="117"/>
      <c r="AL101" s="117"/>
      <c r="AM101" s="117"/>
      <c r="AN101" s="117"/>
      <c r="AO101" s="117"/>
      <c r="AP101" s="117"/>
      <c r="AQ101" s="108"/>
      <c r="AR101" s="108"/>
      <c r="AS101" s="108"/>
      <c r="AT101" s="108"/>
      <c r="AU101" s="108"/>
      <c r="AV101" s="108"/>
      <c r="AW101" s="108"/>
      <c r="AX101" s="108"/>
      <c r="AY101" s="108"/>
      <c r="AZ101" s="108"/>
      <c r="BA101" s="108">
        <v>118</v>
      </c>
      <c r="BB101" s="108">
        <v>18</v>
      </c>
      <c r="BC101" s="5">
        <f t="shared" si="10"/>
        <v>9</v>
      </c>
    </row>
    <row r="102" spans="1:55" s="75" customFormat="1" ht="48" customHeight="1" x14ac:dyDescent="0.2">
      <c r="A102" s="120" t="s">
        <v>977</v>
      </c>
      <c r="B102" s="79" t="s">
        <v>800</v>
      </c>
      <c r="C102" s="84" t="s">
        <v>810</v>
      </c>
      <c r="D102" s="94">
        <v>3</v>
      </c>
      <c r="E102" s="89" t="s">
        <v>867</v>
      </c>
      <c r="F102" s="84" t="s">
        <v>868</v>
      </c>
      <c r="G102" s="72" t="s">
        <v>881</v>
      </c>
      <c r="H102" s="72">
        <v>24</v>
      </c>
      <c r="I102" s="72">
        <f t="shared" si="0"/>
        <v>22</v>
      </c>
      <c r="J102" s="72">
        <v>2</v>
      </c>
      <c r="K102" s="156">
        <v>24</v>
      </c>
      <c r="L102" s="156">
        <f t="shared" si="11"/>
        <v>23</v>
      </c>
      <c r="M102" s="156">
        <v>1</v>
      </c>
      <c r="N102" s="72">
        <v>0</v>
      </c>
      <c r="O102" s="108">
        <f t="shared" si="12"/>
        <v>0</v>
      </c>
      <c r="P102" s="72">
        <v>0</v>
      </c>
      <c r="Q102" s="108">
        <v>3</v>
      </c>
      <c r="R102" s="108">
        <v>3</v>
      </c>
      <c r="S102" s="108">
        <v>0</v>
      </c>
      <c r="T102" s="108">
        <v>0</v>
      </c>
      <c r="U102" s="108">
        <v>0</v>
      </c>
      <c r="V102" s="108">
        <v>0</v>
      </c>
      <c r="W102" s="72">
        <v>1</v>
      </c>
      <c r="X102" s="108">
        <f t="shared" si="13"/>
        <v>1</v>
      </c>
      <c r="Y102" s="72">
        <v>0</v>
      </c>
      <c r="Z102" s="13">
        <v>0</v>
      </c>
      <c r="AA102" s="13">
        <v>4</v>
      </c>
      <c r="AB102" s="108">
        <v>0</v>
      </c>
      <c r="AC102" s="108">
        <v>100</v>
      </c>
      <c r="AD102" s="5">
        <f t="shared" si="9"/>
        <v>16.666666666666668</v>
      </c>
      <c r="AE102" s="117"/>
      <c r="AF102" s="117"/>
      <c r="AG102" s="117"/>
      <c r="AH102" s="117"/>
      <c r="AI102" s="117"/>
      <c r="AJ102" s="117"/>
      <c r="AK102" s="117"/>
      <c r="AL102" s="117"/>
      <c r="AM102" s="117"/>
      <c r="AN102" s="117"/>
      <c r="AO102" s="117"/>
      <c r="AP102" s="117"/>
      <c r="AQ102" s="108"/>
      <c r="AR102" s="108"/>
      <c r="AS102" s="108"/>
      <c r="AT102" s="108"/>
      <c r="AU102" s="108"/>
      <c r="AV102" s="108"/>
      <c r="AW102" s="108"/>
      <c r="AX102" s="108"/>
      <c r="AY102" s="108"/>
      <c r="AZ102" s="108"/>
      <c r="BA102" s="108">
        <v>252</v>
      </c>
      <c r="BB102" s="108">
        <v>148</v>
      </c>
      <c r="BC102" s="5">
        <f t="shared" si="10"/>
        <v>6.166666666666667</v>
      </c>
    </row>
    <row r="103" spans="1:55" s="75" customFormat="1" ht="48" customHeight="1" x14ac:dyDescent="0.2">
      <c r="A103" s="120" t="s">
        <v>978</v>
      </c>
      <c r="B103" s="79" t="s">
        <v>1030</v>
      </c>
      <c r="C103" s="84" t="s">
        <v>810</v>
      </c>
      <c r="D103" s="94">
        <v>3</v>
      </c>
      <c r="E103" s="89" t="s">
        <v>867</v>
      </c>
      <c r="F103" s="84" t="s">
        <v>868</v>
      </c>
      <c r="G103" s="72" t="s">
        <v>882</v>
      </c>
      <c r="H103" s="72">
        <v>1</v>
      </c>
      <c r="I103" s="72">
        <f t="shared" si="0"/>
        <v>1</v>
      </c>
      <c r="J103" s="72">
        <v>0</v>
      </c>
      <c r="K103" s="156">
        <v>1</v>
      </c>
      <c r="L103" s="156">
        <f t="shared" si="11"/>
        <v>1</v>
      </c>
      <c r="M103" s="156">
        <v>0</v>
      </c>
      <c r="N103" s="72">
        <v>0</v>
      </c>
      <c r="O103" s="108">
        <f t="shared" si="12"/>
        <v>0</v>
      </c>
      <c r="P103" s="72">
        <v>0</v>
      </c>
      <c r="Q103" s="108">
        <v>0</v>
      </c>
      <c r="R103" s="108">
        <v>0</v>
      </c>
      <c r="S103" s="108">
        <v>0</v>
      </c>
      <c r="T103" s="108">
        <v>0</v>
      </c>
      <c r="U103" s="108">
        <v>0</v>
      </c>
      <c r="V103" s="108">
        <v>0</v>
      </c>
      <c r="W103" s="72">
        <v>0</v>
      </c>
      <c r="X103" s="108">
        <f t="shared" si="13"/>
        <v>0</v>
      </c>
      <c r="Y103" s="72">
        <v>0</v>
      </c>
      <c r="Z103" s="13">
        <v>0</v>
      </c>
      <c r="AA103" s="13">
        <v>0</v>
      </c>
      <c r="AB103" s="108">
        <v>0</v>
      </c>
      <c r="AC103" s="108">
        <v>100</v>
      </c>
      <c r="AD103" s="5">
        <f t="shared" si="9"/>
        <v>0</v>
      </c>
      <c r="AE103" s="117"/>
      <c r="AF103" s="117"/>
      <c r="AG103" s="117"/>
      <c r="AH103" s="117"/>
      <c r="AI103" s="117"/>
      <c r="AJ103" s="117"/>
      <c r="AK103" s="117"/>
      <c r="AL103" s="117"/>
      <c r="AM103" s="117"/>
      <c r="AN103" s="117"/>
      <c r="AO103" s="117"/>
      <c r="AP103" s="117"/>
      <c r="AQ103" s="108"/>
      <c r="AR103" s="108"/>
      <c r="AS103" s="108"/>
      <c r="AT103" s="108"/>
      <c r="AU103" s="108"/>
      <c r="AV103" s="108"/>
      <c r="AW103" s="108"/>
      <c r="AX103" s="108"/>
      <c r="AY103" s="108"/>
      <c r="AZ103" s="108"/>
      <c r="BA103" s="108">
        <v>400</v>
      </c>
      <c r="BB103" s="108">
        <v>244</v>
      </c>
      <c r="BC103" s="5">
        <f t="shared" si="10"/>
        <v>244</v>
      </c>
    </row>
    <row r="104" spans="1:55" s="75" customFormat="1" ht="48" customHeight="1" x14ac:dyDescent="0.2">
      <c r="A104" s="120" t="s">
        <v>979</v>
      </c>
      <c r="B104" s="79" t="s">
        <v>803</v>
      </c>
      <c r="C104" s="84" t="s">
        <v>810</v>
      </c>
      <c r="D104" s="94">
        <v>3</v>
      </c>
      <c r="E104" s="91" t="s">
        <v>871</v>
      </c>
      <c r="F104" s="78" t="s">
        <v>872</v>
      </c>
      <c r="G104" s="72" t="s">
        <v>881</v>
      </c>
      <c r="H104" s="72">
        <v>24</v>
      </c>
      <c r="I104" s="72">
        <f t="shared" si="0"/>
        <v>1</v>
      </c>
      <c r="J104" s="72">
        <v>23</v>
      </c>
      <c r="K104" s="156">
        <v>23</v>
      </c>
      <c r="L104" s="156">
        <f t="shared" si="11"/>
        <v>1</v>
      </c>
      <c r="M104" s="156">
        <v>22</v>
      </c>
      <c r="N104" s="72">
        <v>0</v>
      </c>
      <c r="O104" s="108">
        <f t="shared" si="12"/>
        <v>0</v>
      </c>
      <c r="P104" s="72">
        <v>0</v>
      </c>
      <c r="Q104" s="108">
        <v>4</v>
      </c>
      <c r="R104" s="108">
        <v>0</v>
      </c>
      <c r="S104" s="108">
        <v>4</v>
      </c>
      <c r="T104" s="108">
        <v>0</v>
      </c>
      <c r="U104" s="108">
        <v>0</v>
      </c>
      <c r="V104" s="108">
        <v>0</v>
      </c>
      <c r="W104" s="72">
        <v>1</v>
      </c>
      <c r="X104" s="108">
        <f t="shared" si="13"/>
        <v>0</v>
      </c>
      <c r="Y104" s="72">
        <v>1</v>
      </c>
      <c r="Z104" s="108">
        <v>5</v>
      </c>
      <c r="AA104" s="108">
        <v>7</v>
      </c>
      <c r="AB104" s="108">
        <v>0</v>
      </c>
      <c r="AC104" s="108">
        <v>100</v>
      </c>
      <c r="AD104" s="5">
        <f t="shared" si="9"/>
        <v>52.173913043478258</v>
      </c>
      <c r="AE104" s="117">
        <v>19</v>
      </c>
      <c r="AF104" s="117">
        <v>12</v>
      </c>
      <c r="AG104" s="117">
        <v>7</v>
      </c>
      <c r="AH104" s="117">
        <v>100</v>
      </c>
      <c r="AI104" s="159">
        <f t="shared" ref="AI104:AI105" si="18">100*(AF104+AG104)/AE104</f>
        <v>100</v>
      </c>
      <c r="AJ104" s="117"/>
      <c r="AK104" s="117"/>
      <c r="AL104" s="117"/>
      <c r="AM104" s="117"/>
      <c r="AN104" s="117"/>
      <c r="AO104" s="117">
        <v>0</v>
      </c>
      <c r="AP104" s="117">
        <v>0</v>
      </c>
      <c r="AQ104" s="108">
        <v>19</v>
      </c>
      <c r="AR104" s="108">
        <v>19</v>
      </c>
      <c r="AS104" s="108">
        <v>4</v>
      </c>
      <c r="AT104" s="5">
        <f t="shared" ref="AT104:AT105" si="19">AS104*100/AR104</f>
        <v>21.05263157894737</v>
      </c>
      <c r="AU104" s="108">
        <v>0</v>
      </c>
      <c r="AV104" s="108">
        <v>0</v>
      </c>
      <c r="AW104" s="108">
        <v>0</v>
      </c>
      <c r="AX104" s="108">
        <v>0</v>
      </c>
      <c r="AY104" s="108">
        <v>0</v>
      </c>
      <c r="AZ104" s="108">
        <v>0</v>
      </c>
      <c r="BA104" s="108">
        <v>356</v>
      </c>
      <c r="BB104" s="108">
        <v>198</v>
      </c>
      <c r="BC104" s="5">
        <f t="shared" si="10"/>
        <v>8.6086956521739122</v>
      </c>
    </row>
    <row r="105" spans="1:55" s="75" customFormat="1" ht="48" customHeight="1" x14ac:dyDescent="0.2">
      <c r="A105" s="120" t="s">
        <v>980</v>
      </c>
      <c r="B105" s="79" t="s">
        <v>1031</v>
      </c>
      <c r="C105" s="84" t="s">
        <v>810</v>
      </c>
      <c r="D105" s="94">
        <v>3</v>
      </c>
      <c r="E105" s="91" t="s">
        <v>871</v>
      </c>
      <c r="F105" s="78" t="s">
        <v>872</v>
      </c>
      <c r="G105" s="72" t="s">
        <v>882</v>
      </c>
      <c r="H105" s="72">
        <v>7</v>
      </c>
      <c r="I105" s="72">
        <f t="shared" si="0"/>
        <v>0</v>
      </c>
      <c r="J105" s="72">
        <v>7</v>
      </c>
      <c r="K105" s="156">
        <v>6</v>
      </c>
      <c r="L105" s="156">
        <f t="shared" si="11"/>
        <v>0</v>
      </c>
      <c r="M105" s="156">
        <v>6</v>
      </c>
      <c r="N105" s="72">
        <v>0</v>
      </c>
      <c r="O105" s="108">
        <f t="shared" si="12"/>
        <v>0</v>
      </c>
      <c r="P105" s="72">
        <v>0</v>
      </c>
      <c r="Q105" s="108">
        <v>0</v>
      </c>
      <c r="R105" s="108">
        <v>0</v>
      </c>
      <c r="S105" s="108">
        <v>0</v>
      </c>
      <c r="T105" s="108">
        <v>0</v>
      </c>
      <c r="U105" s="108">
        <v>0</v>
      </c>
      <c r="V105" s="108">
        <v>0</v>
      </c>
      <c r="W105" s="72">
        <v>0</v>
      </c>
      <c r="X105" s="108">
        <f t="shared" si="13"/>
        <v>0</v>
      </c>
      <c r="Y105" s="72">
        <v>0</v>
      </c>
      <c r="Z105" s="108">
        <v>0</v>
      </c>
      <c r="AA105" s="108">
        <v>1</v>
      </c>
      <c r="AB105" s="108">
        <v>0</v>
      </c>
      <c r="AC105" s="108">
        <v>100</v>
      </c>
      <c r="AD105" s="5">
        <f t="shared" si="9"/>
        <v>16.666666666666668</v>
      </c>
      <c r="AE105" s="117">
        <v>6</v>
      </c>
      <c r="AF105" s="117">
        <v>2</v>
      </c>
      <c r="AG105" s="117">
        <v>4</v>
      </c>
      <c r="AH105" s="117">
        <v>100</v>
      </c>
      <c r="AI105" s="159">
        <f t="shared" si="18"/>
        <v>100</v>
      </c>
      <c r="AJ105" s="117"/>
      <c r="AK105" s="117"/>
      <c r="AL105" s="117"/>
      <c r="AM105" s="117"/>
      <c r="AN105" s="117"/>
      <c r="AO105" s="117">
        <v>0</v>
      </c>
      <c r="AP105" s="117">
        <v>0</v>
      </c>
      <c r="AQ105" s="108">
        <v>6</v>
      </c>
      <c r="AR105" s="108">
        <v>6</v>
      </c>
      <c r="AS105" s="108">
        <v>0</v>
      </c>
      <c r="AT105" s="5">
        <f t="shared" si="19"/>
        <v>0</v>
      </c>
      <c r="AU105" s="108">
        <v>0</v>
      </c>
      <c r="AV105" s="108">
        <v>0</v>
      </c>
      <c r="AW105" s="108">
        <v>0</v>
      </c>
      <c r="AX105" s="108">
        <v>0</v>
      </c>
      <c r="AY105" s="108">
        <v>0</v>
      </c>
      <c r="AZ105" s="108">
        <v>0</v>
      </c>
      <c r="BA105" s="108">
        <v>256</v>
      </c>
      <c r="BB105" s="108">
        <v>114</v>
      </c>
      <c r="BC105" s="5">
        <f t="shared" si="10"/>
        <v>19</v>
      </c>
    </row>
    <row r="106" spans="1:55" s="75" customFormat="1" ht="48" customHeight="1" x14ac:dyDescent="0.2">
      <c r="A106" s="120" t="s">
        <v>981</v>
      </c>
      <c r="B106" s="79" t="s">
        <v>805</v>
      </c>
      <c r="C106" s="84" t="s">
        <v>810</v>
      </c>
      <c r="D106" s="94">
        <v>3</v>
      </c>
      <c r="E106" s="91" t="s">
        <v>873</v>
      </c>
      <c r="F106" s="78" t="s">
        <v>874</v>
      </c>
      <c r="G106" s="72" t="s">
        <v>882</v>
      </c>
      <c r="H106" s="72">
        <v>9</v>
      </c>
      <c r="I106" s="72">
        <f t="shared" si="0"/>
        <v>3</v>
      </c>
      <c r="J106" s="72">
        <v>6</v>
      </c>
      <c r="K106" s="156">
        <v>9</v>
      </c>
      <c r="L106" s="156">
        <f t="shared" si="11"/>
        <v>3</v>
      </c>
      <c r="M106" s="156">
        <v>6</v>
      </c>
      <c r="N106" s="72">
        <v>0</v>
      </c>
      <c r="O106" s="108">
        <f t="shared" si="12"/>
        <v>0</v>
      </c>
      <c r="P106" s="72">
        <v>0</v>
      </c>
      <c r="Q106" s="108">
        <v>0</v>
      </c>
      <c r="R106" s="108">
        <v>0</v>
      </c>
      <c r="S106" s="108">
        <v>0</v>
      </c>
      <c r="T106" s="108">
        <v>0</v>
      </c>
      <c r="U106" s="108">
        <v>0</v>
      </c>
      <c r="V106" s="108">
        <v>0</v>
      </c>
      <c r="W106" s="72">
        <v>0</v>
      </c>
      <c r="X106" s="108">
        <f t="shared" si="13"/>
        <v>0</v>
      </c>
      <c r="Y106" s="72">
        <v>0</v>
      </c>
      <c r="Z106" s="13">
        <v>0</v>
      </c>
      <c r="AA106" s="13">
        <v>2</v>
      </c>
      <c r="AB106" s="108">
        <v>0</v>
      </c>
      <c r="AC106" s="108">
        <v>100</v>
      </c>
      <c r="AD106" s="5">
        <f t="shared" si="9"/>
        <v>22.222222222222221</v>
      </c>
      <c r="AE106" s="117"/>
      <c r="AF106" s="117"/>
      <c r="AG106" s="117"/>
      <c r="AH106" s="117"/>
      <c r="AI106" s="117"/>
      <c r="AJ106" s="117"/>
      <c r="AK106" s="117"/>
      <c r="AL106" s="117"/>
      <c r="AM106" s="117"/>
      <c r="AN106" s="117"/>
      <c r="AO106" s="117"/>
      <c r="AP106" s="117"/>
      <c r="AQ106" s="108"/>
      <c r="AR106" s="108"/>
      <c r="AS106" s="108"/>
      <c r="AT106" s="108"/>
      <c r="AU106" s="108"/>
      <c r="AV106" s="108"/>
      <c r="AW106" s="108"/>
      <c r="AX106" s="108"/>
      <c r="AY106" s="108"/>
      <c r="AZ106" s="108"/>
      <c r="BA106" s="108">
        <v>480</v>
      </c>
      <c r="BB106" s="108">
        <v>456</v>
      </c>
      <c r="BC106" s="5">
        <f t="shared" si="10"/>
        <v>50.666666666666664</v>
      </c>
    </row>
    <row r="107" spans="1:55" s="75" customFormat="1" ht="48" customHeight="1" x14ac:dyDescent="0.2">
      <c r="A107" s="120" t="s">
        <v>982</v>
      </c>
      <c r="B107" s="79" t="s">
        <v>806</v>
      </c>
      <c r="C107" s="84" t="s">
        <v>810</v>
      </c>
      <c r="D107" s="94">
        <v>3</v>
      </c>
      <c r="E107" s="78" t="s">
        <v>875</v>
      </c>
      <c r="F107" s="78" t="s">
        <v>876</v>
      </c>
      <c r="G107" s="72" t="s">
        <v>881</v>
      </c>
      <c r="H107" s="72">
        <v>23</v>
      </c>
      <c r="I107" s="72">
        <f t="shared" si="0"/>
        <v>5</v>
      </c>
      <c r="J107" s="72">
        <v>18</v>
      </c>
      <c r="K107" s="156">
        <v>21</v>
      </c>
      <c r="L107" s="156">
        <f t="shared" si="11"/>
        <v>4</v>
      </c>
      <c r="M107" s="156">
        <v>17</v>
      </c>
      <c r="N107" s="72">
        <v>0</v>
      </c>
      <c r="O107" s="108">
        <f t="shared" si="12"/>
        <v>0</v>
      </c>
      <c r="P107" s="72">
        <v>0</v>
      </c>
      <c r="Q107" s="108">
        <v>3</v>
      </c>
      <c r="R107" s="108">
        <v>1</v>
      </c>
      <c r="S107" s="108">
        <v>2</v>
      </c>
      <c r="T107" s="108">
        <v>1</v>
      </c>
      <c r="U107" s="108">
        <v>0</v>
      </c>
      <c r="V107" s="108">
        <v>1</v>
      </c>
      <c r="W107" s="72">
        <v>3</v>
      </c>
      <c r="X107" s="108">
        <f t="shared" si="13"/>
        <v>1</v>
      </c>
      <c r="Y107" s="72">
        <v>2</v>
      </c>
      <c r="Z107" s="108">
        <v>2</v>
      </c>
      <c r="AA107" s="108">
        <v>1</v>
      </c>
      <c r="AB107" s="108">
        <v>0</v>
      </c>
      <c r="AC107" s="108">
        <v>100</v>
      </c>
      <c r="AD107" s="5">
        <f t="shared" si="9"/>
        <v>14.285714285714286</v>
      </c>
      <c r="AE107" s="117"/>
      <c r="AF107" s="117"/>
      <c r="AG107" s="117"/>
      <c r="AH107" s="117"/>
      <c r="AI107" s="117"/>
      <c r="AJ107" s="117"/>
      <c r="AK107" s="117"/>
      <c r="AL107" s="117"/>
      <c r="AM107" s="117"/>
      <c r="AN107" s="117"/>
      <c r="AO107" s="117"/>
      <c r="AP107" s="117"/>
      <c r="AQ107" s="108"/>
      <c r="AR107" s="108"/>
      <c r="AS107" s="108"/>
      <c r="AT107" s="108"/>
      <c r="AU107" s="108"/>
      <c r="AV107" s="108"/>
      <c r="AW107" s="108"/>
      <c r="AX107" s="108"/>
      <c r="AY107" s="108"/>
      <c r="AZ107" s="108"/>
      <c r="BA107" s="108">
        <v>298</v>
      </c>
      <c r="BB107" s="108">
        <v>238</v>
      </c>
      <c r="BC107" s="5">
        <f t="shared" si="10"/>
        <v>11.333333333333334</v>
      </c>
    </row>
    <row r="108" spans="1:55" ht="25.5" x14ac:dyDescent="0.2">
      <c r="A108" s="120" t="s">
        <v>983</v>
      </c>
      <c r="B108" s="81" t="s">
        <v>735</v>
      </c>
      <c r="C108" s="85" t="s">
        <v>810</v>
      </c>
      <c r="D108" s="85">
        <v>4</v>
      </c>
      <c r="E108" s="87" t="s">
        <v>812</v>
      </c>
      <c r="F108" s="79" t="s">
        <v>813</v>
      </c>
      <c r="G108" s="72" t="s">
        <v>881</v>
      </c>
      <c r="H108" s="72">
        <v>23</v>
      </c>
      <c r="I108" s="72">
        <f t="shared" si="0"/>
        <v>23</v>
      </c>
      <c r="J108" s="72">
        <v>0</v>
      </c>
      <c r="K108" s="156">
        <v>23</v>
      </c>
      <c r="L108" s="156">
        <f t="shared" si="11"/>
        <v>23</v>
      </c>
      <c r="M108" s="156">
        <v>0</v>
      </c>
      <c r="N108" s="108">
        <v>0</v>
      </c>
      <c r="O108" s="108">
        <f t="shared" si="12"/>
        <v>0</v>
      </c>
      <c r="P108" s="108">
        <v>0</v>
      </c>
      <c r="Q108" s="108">
        <v>3</v>
      </c>
      <c r="R108" s="108">
        <v>3</v>
      </c>
      <c r="S108" s="108">
        <v>0</v>
      </c>
      <c r="T108" s="108">
        <v>0</v>
      </c>
      <c r="U108" s="108">
        <v>0</v>
      </c>
      <c r="V108" s="108">
        <v>0</v>
      </c>
      <c r="W108" s="108">
        <v>1</v>
      </c>
      <c r="X108" s="108">
        <f t="shared" si="13"/>
        <v>1</v>
      </c>
      <c r="Y108" s="108">
        <v>0</v>
      </c>
      <c r="Z108" s="108">
        <v>0</v>
      </c>
      <c r="AA108" s="108">
        <v>3</v>
      </c>
      <c r="AB108" s="108">
        <v>0</v>
      </c>
      <c r="AC108" s="108">
        <v>100</v>
      </c>
      <c r="AD108" s="5">
        <f t="shared" si="9"/>
        <v>13.043478260869565</v>
      </c>
      <c r="AE108" s="108">
        <v>20</v>
      </c>
      <c r="AF108" s="108">
        <v>8</v>
      </c>
      <c r="AG108" s="108">
        <v>12</v>
      </c>
      <c r="AH108" s="117">
        <v>100</v>
      </c>
      <c r="AI108" s="160">
        <f t="shared" ref="AI108:AI124" si="20">100*(AF108+AG108)/AE108</f>
        <v>100</v>
      </c>
      <c r="AJ108" s="130"/>
      <c r="AK108" s="130"/>
      <c r="AL108" s="130"/>
      <c r="AM108" s="130"/>
      <c r="AN108" s="130"/>
      <c r="AO108" s="108">
        <v>0</v>
      </c>
      <c r="AP108" s="108">
        <v>0</v>
      </c>
      <c r="AQ108" s="108">
        <v>20</v>
      </c>
      <c r="AR108" s="108">
        <v>20</v>
      </c>
      <c r="AS108" s="108">
        <v>1</v>
      </c>
      <c r="AT108" s="5">
        <f t="shared" ref="AT108:AT124" si="21">AS108*100/AR108</f>
        <v>5</v>
      </c>
      <c r="AU108" s="108">
        <v>0</v>
      </c>
      <c r="AV108" s="108">
        <v>0</v>
      </c>
      <c r="AW108" s="108">
        <v>0</v>
      </c>
      <c r="AX108" s="108">
        <v>0</v>
      </c>
      <c r="AY108" s="108">
        <v>0</v>
      </c>
      <c r="AZ108" s="108">
        <v>0</v>
      </c>
      <c r="BA108" s="108">
        <v>388</v>
      </c>
      <c r="BB108" s="108">
        <v>234</v>
      </c>
      <c r="BC108" s="5">
        <f t="shared" si="10"/>
        <v>10.173913043478262</v>
      </c>
    </row>
    <row r="109" spans="1:55" ht="38.25" x14ac:dyDescent="0.25">
      <c r="A109" s="120" t="s">
        <v>984</v>
      </c>
      <c r="B109" s="85" t="s">
        <v>740</v>
      </c>
      <c r="C109" s="85" t="s">
        <v>811</v>
      </c>
      <c r="D109" s="85">
        <v>4</v>
      </c>
      <c r="E109" s="87" t="s">
        <v>818</v>
      </c>
      <c r="F109" s="85" t="s">
        <v>819</v>
      </c>
      <c r="G109" s="72" t="s">
        <v>881</v>
      </c>
      <c r="H109" s="72">
        <v>10</v>
      </c>
      <c r="I109" s="72">
        <f t="shared" si="0"/>
        <v>5</v>
      </c>
      <c r="J109" s="72">
        <v>5</v>
      </c>
      <c r="K109" s="156">
        <v>10</v>
      </c>
      <c r="L109" s="156">
        <f t="shared" si="11"/>
        <v>6</v>
      </c>
      <c r="M109" s="156">
        <v>4</v>
      </c>
      <c r="N109" s="108">
        <v>0</v>
      </c>
      <c r="O109" s="108">
        <f t="shared" si="12"/>
        <v>0</v>
      </c>
      <c r="P109" s="108">
        <v>0</v>
      </c>
      <c r="Q109" s="108">
        <v>0</v>
      </c>
      <c r="R109" s="108">
        <v>0</v>
      </c>
      <c r="S109" s="108">
        <v>0</v>
      </c>
      <c r="T109" s="108">
        <v>0</v>
      </c>
      <c r="U109" s="108">
        <v>0</v>
      </c>
      <c r="V109" s="108">
        <v>0</v>
      </c>
      <c r="W109" s="108">
        <v>0</v>
      </c>
      <c r="X109" s="108">
        <f t="shared" si="13"/>
        <v>0</v>
      </c>
      <c r="Y109" s="108">
        <v>0</v>
      </c>
      <c r="Z109" s="108">
        <v>0</v>
      </c>
      <c r="AA109" s="108">
        <v>6</v>
      </c>
      <c r="AB109" s="108">
        <v>0</v>
      </c>
      <c r="AC109" s="108">
        <v>100</v>
      </c>
      <c r="AD109" s="5">
        <f t="shared" si="9"/>
        <v>60</v>
      </c>
      <c r="AE109" s="108">
        <v>7</v>
      </c>
      <c r="AF109" s="108">
        <v>7</v>
      </c>
      <c r="AG109" s="108">
        <v>0</v>
      </c>
      <c r="AH109" s="117">
        <v>100</v>
      </c>
      <c r="AI109" s="159">
        <f t="shared" si="20"/>
        <v>100</v>
      </c>
      <c r="AJ109" s="130"/>
      <c r="AK109" s="130"/>
      <c r="AL109" s="130"/>
      <c r="AM109" s="130"/>
      <c r="AN109" s="130"/>
      <c r="AO109" s="108">
        <v>0</v>
      </c>
      <c r="AP109" s="108">
        <v>0</v>
      </c>
      <c r="AQ109" s="108">
        <v>7</v>
      </c>
      <c r="AR109" s="108">
        <v>7</v>
      </c>
      <c r="AS109" s="108">
        <v>5</v>
      </c>
      <c r="AT109" s="5">
        <f t="shared" si="21"/>
        <v>71.428571428571431</v>
      </c>
      <c r="AU109" s="108">
        <v>0</v>
      </c>
      <c r="AV109" s="108">
        <v>0</v>
      </c>
      <c r="AW109" s="108">
        <v>0</v>
      </c>
      <c r="AX109" s="108">
        <v>0</v>
      </c>
      <c r="AY109" s="108">
        <v>0</v>
      </c>
      <c r="AZ109" s="108">
        <v>0</v>
      </c>
      <c r="BA109" s="108">
        <v>366</v>
      </c>
      <c r="BB109" s="108">
        <v>322</v>
      </c>
      <c r="BC109" s="5">
        <f t="shared" si="10"/>
        <v>32.200000000000003</v>
      </c>
    </row>
    <row r="110" spans="1:55" ht="38.25" x14ac:dyDescent="0.25">
      <c r="A110" s="120" t="s">
        <v>985</v>
      </c>
      <c r="B110" s="85" t="s">
        <v>1032</v>
      </c>
      <c r="C110" s="85" t="s">
        <v>811</v>
      </c>
      <c r="D110" s="85">
        <v>4</v>
      </c>
      <c r="E110" s="87" t="s">
        <v>818</v>
      </c>
      <c r="F110" s="85" t="s">
        <v>819</v>
      </c>
      <c r="G110" s="72" t="s">
        <v>882</v>
      </c>
      <c r="H110" s="72">
        <v>1</v>
      </c>
      <c r="I110" s="72">
        <f t="shared" si="0"/>
        <v>0</v>
      </c>
      <c r="J110" s="72">
        <v>1</v>
      </c>
      <c r="K110" s="156">
        <v>1</v>
      </c>
      <c r="L110" s="156">
        <f t="shared" si="11"/>
        <v>0</v>
      </c>
      <c r="M110" s="156">
        <v>1</v>
      </c>
      <c r="N110" s="108">
        <v>0</v>
      </c>
      <c r="O110" s="108">
        <f t="shared" si="12"/>
        <v>0</v>
      </c>
      <c r="P110" s="108">
        <v>0</v>
      </c>
      <c r="Q110" s="108">
        <v>0</v>
      </c>
      <c r="R110" s="108">
        <v>0</v>
      </c>
      <c r="S110" s="108">
        <v>0</v>
      </c>
      <c r="T110" s="108">
        <v>0</v>
      </c>
      <c r="U110" s="108">
        <v>0</v>
      </c>
      <c r="V110" s="108">
        <v>0</v>
      </c>
      <c r="W110" s="108">
        <v>0</v>
      </c>
      <c r="X110" s="108">
        <f t="shared" si="13"/>
        <v>0</v>
      </c>
      <c r="Y110" s="108">
        <v>0</v>
      </c>
      <c r="Z110" s="108">
        <v>0</v>
      </c>
      <c r="AA110" s="108">
        <v>0</v>
      </c>
      <c r="AB110" s="108">
        <v>0</v>
      </c>
      <c r="AC110" s="108">
        <v>100</v>
      </c>
      <c r="AD110" s="5">
        <f t="shared" si="9"/>
        <v>0</v>
      </c>
      <c r="AE110" s="108">
        <v>0</v>
      </c>
      <c r="AF110" s="108">
        <v>0</v>
      </c>
      <c r="AG110" s="108">
        <v>0</v>
      </c>
      <c r="AH110" s="117">
        <v>0</v>
      </c>
      <c r="AI110" s="159">
        <v>0</v>
      </c>
      <c r="AJ110" s="130"/>
      <c r="AK110" s="130"/>
      <c r="AL110" s="130"/>
      <c r="AM110" s="130"/>
      <c r="AN110" s="130"/>
      <c r="AO110" s="108">
        <v>0</v>
      </c>
      <c r="AP110" s="108">
        <v>0</v>
      </c>
      <c r="AQ110" s="108">
        <v>0</v>
      </c>
      <c r="AR110" s="108">
        <v>0</v>
      </c>
      <c r="AS110" s="108">
        <v>0</v>
      </c>
      <c r="AT110" s="5">
        <v>0</v>
      </c>
      <c r="AU110" s="108">
        <v>0</v>
      </c>
      <c r="AV110" s="108">
        <v>0</v>
      </c>
      <c r="AW110" s="108">
        <v>0</v>
      </c>
      <c r="AX110" s="108">
        <v>0</v>
      </c>
      <c r="AY110" s="108">
        <v>0</v>
      </c>
      <c r="AZ110" s="108">
        <v>0</v>
      </c>
      <c r="BA110" s="108">
        <v>200</v>
      </c>
      <c r="BB110" s="108">
        <v>0</v>
      </c>
      <c r="BC110" s="5">
        <f t="shared" si="10"/>
        <v>0</v>
      </c>
    </row>
    <row r="111" spans="1:55" ht="25.5" x14ac:dyDescent="0.25">
      <c r="A111" s="120" t="s">
        <v>986</v>
      </c>
      <c r="B111" s="81" t="s">
        <v>750</v>
      </c>
      <c r="C111" s="85" t="s">
        <v>811</v>
      </c>
      <c r="D111" s="85">
        <v>4</v>
      </c>
      <c r="E111" s="87" t="s">
        <v>828</v>
      </c>
      <c r="F111" s="81" t="s">
        <v>829</v>
      </c>
      <c r="G111" s="72" t="s">
        <v>881</v>
      </c>
      <c r="H111" s="72">
        <v>9</v>
      </c>
      <c r="I111" s="72">
        <f t="shared" si="0"/>
        <v>8</v>
      </c>
      <c r="J111" s="72">
        <v>1</v>
      </c>
      <c r="K111" s="156">
        <v>9</v>
      </c>
      <c r="L111" s="156">
        <f t="shared" si="11"/>
        <v>8</v>
      </c>
      <c r="M111" s="156">
        <v>1</v>
      </c>
      <c r="N111" s="108">
        <v>0</v>
      </c>
      <c r="O111" s="108">
        <f t="shared" si="12"/>
        <v>0</v>
      </c>
      <c r="P111" s="108">
        <v>0</v>
      </c>
      <c r="Q111" s="108">
        <v>0</v>
      </c>
      <c r="R111" s="108">
        <v>0</v>
      </c>
      <c r="S111" s="108">
        <v>0</v>
      </c>
      <c r="T111" s="108">
        <v>0</v>
      </c>
      <c r="U111" s="108">
        <v>0</v>
      </c>
      <c r="V111" s="108">
        <v>0</v>
      </c>
      <c r="W111" s="108">
        <v>0</v>
      </c>
      <c r="X111" s="108">
        <f t="shared" si="13"/>
        <v>0</v>
      </c>
      <c r="Y111" s="108">
        <v>0</v>
      </c>
      <c r="Z111" s="108">
        <v>0</v>
      </c>
      <c r="AA111" s="108">
        <v>0</v>
      </c>
      <c r="AB111" s="108">
        <v>0</v>
      </c>
      <c r="AC111" s="108">
        <v>100</v>
      </c>
      <c r="AD111" s="5">
        <f t="shared" si="9"/>
        <v>0</v>
      </c>
      <c r="AE111" s="108">
        <v>3</v>
      </c>
      <c r="AF111" s="108">
        <v>2</v>
      </c>
      <c r="AG111" s="108">
        <v>1</v>
      </c>
      <c r="AH111" s="117">
        <v>100</v>
      </c>
      <c r="AI111" s="159">
        <f t="shared" si="20"/>
        <v>100</v>
      </c>
      <c r="AJ111" s="130"/>
      <c r="AK111" s="130"/>
      <c r="AL111" s="130"/>
      <c r="AM111" s="130"/>
      <c r="AN111" s="130"/>
      <c r="AO111" s="108">
        <v>0</v>
      </c>
      <c r="AP111" s="108">
        <v>0</v>
      </c>
      <c r="AQ111" s="108">
        <v>3</v>
      </c>
      <c r="AR111" s="108">
        <v>3</v>
      </c>
      <c r="AS111" s="108">
        <v>0</v>
      </c>
      <c r="AT111" s="5">
        <f t="shared" si="21"/>
        <v>0</v>
      </c>
      <c r="AU111" s="108">
        <v>0</v>
      </c>
      <c r="AV111" s="108">
        <v>0</v>
      </c>
      <c r="AW111" s="108">
        <v>0</v>
      </c>
      <c r="AX111" s="108">
        <v>0</v>
      </c>
      <c r="AY111" s="108">
        <v>0</v>
      </c>
      <c r="AZ111" s="108">
        <v>0</v>
      </c>
      <c r="BA111" s="108">
        <v>288</v>
      </c>
      <c r="BB111" s="108">
        <v>122</v>
      </c>
      <c r="BC111" s="5">
        <f t="shared" si="10"/>
        <v>13.555555555555555</v>
      </c>
    </row>
    <row r="112" spans="1:55" ht="25.5" x14ac:dyDescent="0.25">
      <c r="A112" s="120" t="s">
        <v>987</v>
      </c>
      <c r="B112" s="81" t="s">
        <v>1033</v>
      </c>
      <c r="C112" s="85" t="s">
        <v>811</v>
      </c>
      <c r="D112" s="85">
        <v>4</v>
      </c>
      <c r="E112" s="87" t="s">
        <v>828</v>
      </c>
      <c r="F112" s="81" t="s">
        <v>829</v>
      </c>
      <c r="G112" s="72" t="s">
        <v>882</v>
      </c>
      <c r="H112" s="72">
        <v>2</v>
      </c>
      <c r="I112" s="72">
        <f t="shared" si="0"/>
        <v>2</v>
      </c>
      <c r="J112" s="72">
        <v>0</v>
      </c>
      <c r="K112" s="156">
        <v>1</v>
      </c>
      <c r="L112" s="156">
        <f t="shared" si="11"/>
        <v>1</v>
      </c>
      <c r="M112" s="156">
        <v>0</v>
      </c>
      <c r="N112" s="108">
        <v>0</v>
      </c>
      <c r="O112" s="108">
        <f t="shared" si="12"/>
        <v>0</v>
      </c>
      <c r="P112" s="108">
        <v>0</v>
      </c>
      <c r="Q112" s="108">
        <v>0</v>
      </c>
      <c r="R112" s="108">
        <v>0</v>
      </c>
      <c r="S112" s="108">
        <v>0</v>
      </c>
      <c r="T112" s="108">
        <v>0</v>
      </c>
      <c r="U112" s="108">
        <v>0</v>
      </c>
      <c r="V112" s="108">
        <v>0</v>
      </c>
      <c r="W112" s="108">
        <v>0</v>
      </c>
      <c r="X112" s="108">
        <f t="shared" si="13"/>
        <v>0</v>
      </c>
      <c r="Y112" s="108">
        <v>0</v>
      </c>
      <c r="Z112" s="108">
        <v>0</v>
      </c>
      <c r="AA112" s="108">
        <v>0</v>
      </c>
      <c r="AB112" s="108">
        <v>0</v>
      </c>
      <c r="AC112" s="108">
        <v>100</v>
      </c>
      <c r="AD112" s="5">
        <f t="shared" si="9"/>
        <v>0</v>
      </c>
      <c r="AE112" s="108">
        <v>2</v>
      </c>
      <c r="AF112" s="108">
        <v>2</v>
      </c>
      <c r="AG112" s="108">
        <v>0</v>
      </c>
      <c r="AH112" s="117">
        <v>100</v>
      </c>
      <c r="AI112" s="159">
        <f t="shared" si="20"/>
        <v>100</v>
      </c>
      <c r="AJ112" s="130"/>
      <c r="AK112" s="130"/>
      <c r="AL112" s="130"/>
      <c r="AM112" s="130"/>
      <c r="AN112" s="130"/>
      <c r="AO112" s="108">
        <v>0</v>
      </c>
      <c r="AP112" s="108">
        <v>0</v>
      </c>
      <c r="AQ112" s="108">
        <v>2</v>
      </c>
      <c r="AR112" s="108">
        <v>2</v>
      </c>
      <c r="AS112" s="108">
        <v>0</v>
      </c>
      <c r="AT112" s="5">
        <f t="shared" si="21"/>
        <v>0</v>
      </c>
      <c r="AU112" s="108">
        <v>0</v>
      </c>
      <c r="AV112" s="108">
        <v>0</v>
      </c>
      <c r="AW112" s="108">
        <v>0</v>
      </c>
      <c r="AX112" s="108">
        <v>0</v>
      </c>
      <c r="AY112" s="108">
        <v>0</v>
      </c>
      <c r="AZ112" s="108">
        <v>0</v>
      </c>
      <c r="BA112" s="108">
        <v>104</v>
      </c>
      <c r="BB112" s="108">
        <v>104</v>
      </c>
      <c r="BC112" s="5">
        <f t="shared" si="10"/>
        <v>104</v>
      </c>
    </row>
    <row r="113" spans="1:55" ht="25.5" x14ac:dyDescent="0.25">
      <c r="A113" s="120" t="s">
        <v>988</v>
      </c>
      <c r="B113" s="81" t="s">
        <v>752</v>
      </c>
      <c r="C113" s="84" t="s">
        <v>810</v>
      </c>
      <c r="D113" s="85">
        <v>4</v>
      </c>
      <c r="E113" s="88" t="s">
        <v>830</v>
      </c>
      <c r="F113" s="93" t="s">
        <v>831</v>
      </c>
      <c r="G113" s="72" t="s">
        <v>881</v>
      </c>
      <c r="H113" s="72">
        <v>23</v>
      </c>
      <c r="I113" s="72">
        <f t="shared" ref="I113:I124" si="22">H113-J113</f>
        <v>9</v>
      </c>
      <c r="J113" s="72">
        <v>14</v>
      </c>
      <c r="K113" s="156">
        <v>23</v>
      </c>
      <c r="L113" s="156">
        <f t="shared" si="11"/>
        <v>8</v>
      </c>
      <c r="M113" s="156">
        <v>15</v>
      </c>
      <c r="N113" s="108">
        <v>0</v>
      </c>
      <c r="O113" s="108">
        <f t="shared" si="12"/>
        <v>0</v>
      </c>
      <c r="P113" s="108">
        <v>0</v>
      </c>
      <c r="Q113" s="108">
        <v>2</v>
      </c>
      <c r="R113" s="108">
        <v>1</v>
      </c>
      <c r="S113" s="108">
        <v>1</v>
      </c>
      <c r="T113" s="108">
        <v>1</v>
      </c>
      <c r="U113" s="108">
        <v>1</v>
      </c>
      <c r="V113" s="108">
        <v>0</v>
      </c>
      <c r="W113" s="108">
        <v>0</v>
      </c>
      <c r="X113" s="108">
        <f t="shared" si="13"/>
        <v>0</v>
      </c>
      <c r="Y113" s="108">
        <v>0</v>
      </c>
      <c r="Z113" s="108">
        <v>0</v>
      </c>
      <c r="AA113" s="108">
        <v>3</v>
      </c>
      <c r="AB113" s="108">
        <v>0</v>
      </c>
      <c r="AC113" s="108">
        <v>100</v>
      </c>
      <c r="AD113" s="5">
        <f t="shared" si="9"/>
        <v>13.043478260869565</v>
      </c>
      <c r="AE113" s="108">
        <v>19</v>
      </c>
      <c r="AF113" s="108">
        <v>9</v>
      </c>
      <c r="AG113" s="108">
        <v>10</v>
      </c>
      <c r="AH113" s="117">
        <v>100</v>
      </c>
      <c r="AI113" s="159">
        <f t="shared" si="20"/>
        <v>100</v>
      </c>
      <c r="AJ113" s="130"/>
      <c r="AK113" s="130"/>
      <c r="AL113" s="130"/>
      <c r="AM113" s="130"/>
      <c r="AN113" s="130"/>
      <c r="AO113" s="108">
        <v>0</v>
      </c>
      <c r="AP113" s="108">
        <v>0</v>
      </c>
      <c r="AQ113" s="108">
        <v>19</v>
      </c>
      <c r="AR113" s="108">
        <v>19</v>
      </c>
      <c r="AS113" s="108">
        <v>2</v>
      </c>
      <c r="AT113" s="5">
        <f t="shared" si="21"/>
        <v>10.526315789473685</v>
      </c>
      <c r="AU113" s="108">
        <v>0</v>
      </c>
      <c r="AV113" s="108">
        <v>0</v>
      </c>
      <c r="AW113" s="108">
        <v>0</v>
      </c>
      <c r="AX113" s="108">
        <v>0</v>
      </c>
      <c r="AY113" s="108">
        <v>0</v>
      </c>
      <c r="AZ113" s="108">
        <v>0</v>
      </c>
      <c r="BA113" s="108">
        <v>236</v>
      </c>
      <c r="BB113" s="108">
        <v>236</v>
      </c>
      <c r="BC113" s="5">
        <f t="shared" si="10"/>
        <v>10.260869565217391</v>
      </c>
    </row>
    <row r="114" spans="1:55" ht="89.25" x14ac:dyDescent="0.25">
      <c r="A114" s="120" t="s">
        <v>989</v>
      </c>
      <c r="B114" s="81" t="s">
        <v>756</v>
      </c>
      <c r="C114" s="85" t="s">
        <v>810</v>
      </c>
      <c r="D114" s="85">
        <v>4</v>
      </c>
      <c r="E114" s="87" t="s">
        <v>832</v>
      </c>
      <c r="F114" s="85" t="s">
        <v>833</v>
      </c>
      <c r="G114" s="72" t="s">
        <v>881</v>
      </c>
      <c r="H114" s="72">
        <v>23</v>
      </c>
      <c r="I114" s="72">
        <f t="shared" si="22"/>
        <v>22</v>
      </c>
      <c r="J114" s="72">
        <v>1</v>
      </c>
      <c r="K114" s="156">
        <v>21</v>
      </c>
      <c r="L114" s="156">
        <f t="shared" si="11"/>
        <v>20</v>
      </c>
      <c r="M114" s="156">
        <v>1</v>
      </c>
      <c r="N114" s="108">
        <v>0</v>
      </c>
      <c r="O114" s="108">
        <f t="shared" si="12"/>
        <v>0</v>
      </c>
      <c r="P114" s="108">
        <v>0</v>
      </c>
      <c r="Q114" s="108">
        <v>1</v>
      </c>
      <c r="R114" s="108">
        <v>0</v>
      </c>
      <c r="S114" s="108">
        <v>1</v>
      </c>
      <c r="T114" s="108">
        <v>0</v>
      </c>
      <c r="U114" s="108">
        <v>0</v>
      </c>
      <c r="V114" s="108">
        <v>0</v>
      </c>
      <c r="W114" s="108">
        <v>0</v>
      </c>
      <c r="X114" s="108">
        <f t="shared" si="13"/>
        <v>0</v>
      </c>
      <c r="Y114" s="108">
        <v>0</v>
      </c>
      <c r="Z114" s="108">
        <v>0</v>
      </c>
      <c r="AA114" s="108">
        <v>5</v>
      </c>
      <c r="AB114" s="108">
        <v>0</v>
      </c>
      <c r="AC114" s="108">
        <v>100</v>
      </c>
      <c r="AD114" s="5">
        <f t="shared" si="9"/>
        <v>23.80952380952381</v>
      </c>
      <c r="AE114" s="108">
        <v>17</v>
      </c>
      <c r="AF114" s="108">
        <v>12</v>
      </c>
      <c r="AG114" s="108">
        <v>5</v>
      </c>
      <c r="AH114" s="117">
        <v>100</v>
      </c>
      <c r="AI114" s="159">
        <f t="shared" si="20"/>
        <v>100</v>
      </c>
      <c r="AJ114" s="130"/>
      <c r="AK114" s="130"/>
      <c r="AL114" s="130"/>
      <c r="AM114" s="130"/>
      <c r="AN114" s="130"/>
      <c r="AO114" s="108">
        <v>0</v>
      </c>
      <c r="AP114" s="108">
        <v>0</v>
      </c>
      <c r="AQ114" s="108">
        <v>17</v>
      </c>
      <c r="AR114" s="108">
        <v>17</v>
      </c>
      <c r="AS114" s="108">
        <v>2</v>
      </c>
      <c r="AT114" s="5">
        <f t="shared" si="21"/>
        <v>11.764705882352942</v>
      </c>
      <c r="AU114" s="108">
        <v>0</v>
      </c>
      <c r="AV114" s="108">
        <v>0</v>
      </c>
      <c r="AW114" s="108">
        <v>0</v>
      </c>
      <c r="AX114" s="108">
        <v>0</v>
      </c>
      <c r="AY114" s="108">
        <v>0</v>
      </c>
      <c r="AZ114" s="108">
        <v>0</v>
      </c>
      <c r="BA114" s="108">
        <v>258</v>
      </c>
      <c r="BB114" s="108">
        <v>258</v>
      </c>
      <c r="BC114" s="5">
        <f t="shared" si="10"/>
        <v>12.285714285714286</v>
      </c>
    </row>
    <row r="115" spans="1:55" ht="89.25" x14ac:dyDescent="0.25">
      <c r="A115" s="120" t="s">
        <v>990</v>
      </c>
      <c r="B115" s="81" t="s">
        <v>1034</v>
      </c>
      <c r="C115" s="85" t="s">
        <v>810</v>
      </c>
      <c r="D115" s="85">
        <v>4</v>
      </c>
      <c r="E115" s="87" t="s">
        <v>832</v>
      </c>
      <c r="F115" s="85" t="s">
        <v>833</v>
      </c>
      <c r="G115" s="72" t="s">
        <v>882</v>
      </c>
      <c r="H115" s="72">
        <v>1</v>
      </c>
      <c r="I115" s="72">
        <f t="shared" si="22"/>
        <v>1</v>
      </c>
      <c r="J115" s="72">
        <v>0</v>
      </c>
      <c r="K115" s="156">
        <v>1</v>
      </c>
      <c r="L115" s="156">
        <f t="shared" si="11"/>
        <v>1</v>
      </c>
      <c r="M115" s="156">
        <v>0</v>
      </c>
      <c r="N115" s="108">
        <v>0</v>
      </c>
      <c r="O115" s="108">
        <f t="shared" si="12"/>
        <v>0</v>
      </c>
      <c r="P115" s="108">
        <v>0</v>
      </c>
      <c r="Q115" s="108">
        <v>0</v>
      </c>
      <c r="R115" s="108">
        <v>0</v>
      </c>
      <c r="S115" s="108">
        <v>0</v>
      </c>
      <c r="T115" s="108">
        <v>0</v>
      </c>
      <c r="U115" s="108">
        <v>0</v>
      </c>
      <c r="V115" s="108">
        <v>0</v>
      </c>
      <c r="W115" s="108">
        <v>0</v>
      </c>
      <c r="X115" s="108">
        <f t="shared" si="13"/>
        <v>0</v>
      </c>
      <c r="Y115" s="108">
        <v>0</v>
      </c>
      <c r="Z115" s="108">
        <v>0</v>
      </c>
      <c r="AA115" s="108">
        <v>0</v>
      </c>
      <c r="AB115" s="108">
        <v>0</v>
      </c>
      <c r="AC115" s="108">
        <v>100</v>
      </c>
      <c r="AD115" s="5">
        <f t="shared" si="9"/>
        <v>0</v>
      </c>
      <c r="AE115" s="108">
        <v>1</v>
      </c>
      <c r="AF115" s="108">
        <v>0</v>
      </c>
      <c r="AG115" s="108">
        <v>1</v>
      </c>
      <c r="AH115" s="117">
        <v>100</v>
      </c>
      <c r="AI115" s="159">
        <f t="shared" si="20"/>
        <v>100</v>
      </c>
      <c r="AJ115" s="130"/>
      <c r="AK115" s="130"/>
      <c r="AL115" s="130"/>
      <c r="AM115" s="130"/>
      <c r="AN115" s="130"/>
      <c r="AO115" s="108">
        <v>0</v>
      </c>
      <c r="AP115" s="108">
        <v>0</v>
      </c>
      <c r="AQ115" s="108">
        <v>1</v>
      </c>
      <c r="AR115" s="108">
        <v>1</v>
      </c>
      <c r="AS115" s="108">
        <v>0</v>
      </c>
      <c r="AT115" s="5">
        <f t="shared" si="21"/>
        <v>0</v>
      </c>
      <c r="AU115" s="108">
        <v>0</v>
      </c>
      <c r="AV115" s="108">
        <v>0</v>
      </c>
      <c r="AW115" s="108">
        <v>0</v>
      </c>
      <c r="AX115" s="108">
        <v>0</v>
      </c>
      <c r="AY115" s="108">
        <v>0</v>
      </c>
      <c r="AZ115" s="108">
        <v>0</v>
      </c>
      <c r="BA115" s="108">
        <v>100</v>
      </c>
      <c r="BB115" s="108">
        <v>10</v>
      </c>
      <c r="BC115" s="5">
        <f>BB115/K115</f>
        <v>10</v>
      </c>
    </row>
    <row r="116" spans="1:55" ht="25.5" x14ac:dyDescent="0.25">
      <c r="A116" s="120" t="s">
        <v>991</v>
      </c>
      <c r="B116" s="81" t="s">
        <v>774</v>
      </c>
      <c r="C116" s="84" t="s">
        <v>810</v>
      </c>
      <c r="D116" s="84">
        <v>4</v>
      </c>
      <c r="E116" s="88" t="s">
        <v>850</v>
      </c>
      <c r="F116" s="84" t="s">
        <v>851</v>
      </c>
      <c r="G116" s="72" t="s">
        <v>881</v>
      </c>
      <c r="H116" s="72">
        <v>23</v>
      </c>
      <c r="I116" s="72">
        <f t="shared" si="22"/>
        <v>11</v>
      </c>
      <c r="J116" s="72">
        <v>12</v>
      </c>
      <c r="K116" s="156">
        <v>23</v>
      </c>
      <c r="L116" s="156">
        <f t="shared" si="11"/>
        <v>11</v>
      </c>
      <c r="M116" s="156">
        <v>12</v>
      </c>
      <c r="N116" s="108">
        <v>0</v>
      </c>
      <c r="O116" s="108">
        <f t="shared" si="12"/>
        <v>0</v>
      </c>
      <c r="P116" s="108">
        <v>0</v>
      </c>
      <c r="Q116" s="108">
        <v>1</v>
      </c>
      <c r="R116" s="108">
        <v>0</v>
      </c>
      <c r="S116" s="108">
        <v>1</v>
      </c>
      <c r="T116" s="108">
        <v>1</v>
      </c>
      <c r="U116" s="108">
        <v>0</v>
      </c>
      <c r="V116" s="108">
        <v>1</v>
      </c>
      <c r="W116" s="108">
        <v>1</v>
      </c>
      <c r="X116" s="108">
        <f t="shared" si="13"/>
        <v>0</v>
      </c>
      <c r="Y116" s="108">
        <v>1</v>
      </c>
      <c r="Z116" s="108">
        <v>2</v>
      </c>
      <c r="AA116" s="108">
        <v>8</v>
      </c>
      <c r="AB116" s="108">
        <v>0</v>
      </c>
      <c r="AC116" s="108">
        <v>100</v>
      </c>
      <c r="AD116" s="5">
        <f t="shared" si="9"/>
        <v>43.478260869565219</v>
      </c>
      <c r="AE116" s="108">
        <v>23</v>
      </c>
      <c r="AF116" s="108">
        <v>18</v>
      </c>
      <c r="AG116" s="108">
        <v>5</v>
      </c>
      <c r="AH116" s="117">
        <v>100</v>
      </c>
      <c r="AI116" s="159">
        <f t="shared" si="20"/>
        <v>100</v>
      </c>
      <c r="AJ116" s="130"/>
      <c r="AK116" s="130"/>
      <c r="AL116" s="130"/>
      <c r="AM116" s="130"/>
      <c r="AN116" s="130"/>
      <c r="AO116" s="108">
        <v>0</v>
      </c>
      <c r="AP116" s="108">
        <v>0</v>
      </c>
      <c r="AQ116" s="108">
        <v>23</v>
      </c>
      <c r="AR116" s="108">
        <v>23</v>
      </c>
      <c r="AS116" s="108">
        <v>5</v>
      </c>
      <c r="AT116" s="5">
        <f t="shared" si="21"/>
        <v>21.739130434782609</v>
      </c>
      <c r="AU116" s="108">
        <v>0</v>
      </c>
      <c r="AV116" s="108">
        <v>0</v>
      </c>
      <c r="AW116" s="108">
        <v>0</v>
      </c>
      <c r="AX116" s="108">
        <v>0</v>
      </c>
      <c r="AY116" s="108">
        <v>0</v>
      </c>
      <c r="AZ116" s="108">
        <v>0</v>
      </c>
      <c r="BA116" s="108">
        <v>366</v>
      </c>
      <c r="BB116" s="108">
        <v>300</v>
      </c>
      <c r="BC116" s="5">
        <f>BB116/K116</f>
        <v>13.043478260869565</v>
      </c>
    </row>
    <row r="117" spans="1:55" ht="38.25" x14ac:dyDescent="0.25">
      <c r="A117" s="120" t="s">
        <v>992</v>
      </c>
      <c r="B117" s="81" t="s">
        <v>777</v>
      </c>
      <c r="C117" s="84" t="s">
        <v>810</v>
      </c>
      <c r="D117" s="84">
        <v>4</v>
      </c>
      <c r="E117" s="88" t="s">
        <v>852</v>
      </c>
      <c r="F117" s="84" t="s">
        <v>853</v>
      </c>
      <c r="G117" s="72" t="s">
        <v>881</v>
      </c>
      <c r="H117" s="72">
        <v>23</v>
      </c>
      <c r="I117" s="72">
        <f t="shared" si="22"/>
        <v>21</v>
      </c>
      <c r="J117" s="72">
        <v>2</v>
      </c>
      <c r="K117" s="156">
        <v>18</v>
      </c>
      <c r="L117" s="156">
        <f t="shared" si="11"/>
        <v>16</v>
      </c>
      <c r="M117" s="156">
        <v>2</v>
      </c>
      <c r="N117" s="108">
        <v>0</v>
      </c>
      <c r="O117" s="108">
        <f t="shared" si="12"/>
        <v>0</v>
      </c>
      <c r="P117" s="108">
        <v>0</v>
      </c>
      <c r="Q117" s="108">
        <v>1</v>
      </c>
      <c r="R117" s="108">
        <v>0</v>
      </c>
      <c r="S117" s="108">
        <v>1</v>
      </c>
      <c r="T117" s="108">
        <v>0</v>
      </c>
      <c r="U117" s="108">
        <v>0</v>
      </c>
      <c r="V117" s="108">
        <v>0</v>
      </c>
      <c r="W117" s="108">
        <v>1</v>
      </c>
      <c r="X117" s="108">
        <f t="shared" si="13"/>
        <v>1</v>
      </c>
      <c r="Y117" s="108">
        <v>0</v>
      </c>
      <c r="Z117" s="108">
        <v>0</v>
      </c>
      <c r="AA117" s="108">
        <v>2</v>
      </c>
      <c r="AB117" s="108">
        <v>0</v>
      </c>
      <c r="AC117" s="108">
        <v>100</v>
      </c>
      <c r="AD117" s="5">
        <f t="shared" si="9"/>
        <v>11.111111111111111</v>
      </c>
      <c r="AE117" s="108">
        <v>11</v>
      </c>
      <c r="AF117" s="108">
        <v>11</v>
      </c>
      <c r="AG117" s="108">
        <v>0</v>
      </c>
      <c r="AH117" s="117">
        <v>100</v>
      </c>
      <c r="AI117" s="159">
        <f t="shared" si="20"/>
        <v>100</v>
      </c>
      <c r="AJ117" s="130"/>
      <c r="AK117" s="130"/>
      <c r="AL117" s="130"/>
      <c r="AM117" s="130"/>
      <c r="AN117" s="130"/>
      <c r="AO117" s="108">
        <v>0</v>
      </c>
      <c r="AP117" s="108">
        <v>0</v>
      </c>
      <c r="AQ117" s="108">
        <v>11</v>
      </c>
      <c r="AR117" s="108">
        <v>11</v>
      </c>
      <c r="AS117" s="108">
        <v>1</v>
      </c>
      <c r="AT117" s="5">
        <f t="shared" si="21"/>
        <v>9.0909090909090917</v>
      </c>
      <c r="AU117" s="108">
        <v>0</v>
      </c>
      <c r="AV117" s="108">
        <v>0</v>
      </c>
      <c r="AW117" s="108">
        <v>0</v>
      </c>
      <c r="AX117" s="108">
        <v>0</v>
      </c>
      <c r="AY117" s="108">
        <v>0</v>
      </c>
      <c r="AZ117" s="108">
        <v>0</v>
      </c>
      <c r="BA117" s="108">
        <v>452</v>
      </c>
      <c r="BB117" s="108">
        <v>238</v>
      </c>
      <c r="BC117" s="5">
        <f t="shared" si="10"/>
        <v>13.222222222222221</v>
      </c>
    </row>
    <row r="118" spans="1:55" ht="25.5" x14ac:dyDescent="0.25">
      <c r="A118" s="120" t="s">
        <v>993</v>
      </c>
      <c r="B118" s="83" t="s">
        <v>786</v>
      </c>
      <c r="C118" s="85" t="s">
        <v>811</v>
      </c>
      <c r="D118" s="85">
        <v>4</v>
      </c>
      <c r="E118" s="87" t="s">
        <v>854</v>
      </c>
      <c r="F118" s="85" t="s">
        <v>855</v>
      </c>
      <c r="G118" s="72" t="s">
        <v>881</v>
      </c>
      <c r="H118" s="72">
        <v>10</v>
      </c>
      <c r="I118" s="72">
        <f t="shared" si="22"/>
        <v>6</v>
      </c>
      <c r="J118" s="72">
        <v>4</v>
      </c>
      <c r="K118" s="156">
        <v>9</v>
      </c>
      <c r="L118" s="156">
        <f t="shared" si="11"/>
        <v>6</v>
      </c>
      <c r="M118" s="156">
        <v>3</v>
      </c>
      <c r="N118" s="108">
        <v>0</v>
      </c>
      <c r="O118" s="108">
        <f t="shared" si="12"/>
        <v>0</v>
      </c>
      <c r="P118" s="108">
        <v>0</v>
      </c>
      <c r="Q118" s="108">
        <v>0</v>
      </c>
      <c r="R118" s="108">
        <v>0</v>
      </c>
      <c r="S118" s="108">
        <v>0</v>
      </c>
      <c r="T118" s="108">
        <v>0</v>
      </c>
      <c r="U118" s="108">
        <v>0</v>
      </c>
      <c r="V118" s="108">
        <v>0</v>
      </c>
      <c r="W118" s="108">
        <v>0</v>
      </c>
      <c r="X118" s="108">
        <f t="shared" si="13"/>
        <v>0</v>
      </c>
      <c r="Y118" s="108">
        <v>0</v>
      </c>
      <c r="Z118" s="108">
        <v>0</v>
      </c>
      <c r="AA118" s="108">
        <v>6</v>
      </c>
      <c r="AB118" s="108">
        <v>0</v>
      </c>
      <c r="AC118" s="108">
        <v>100</v>
      </c>
      <c r="AD118" s="5">
        <f t="shared" si="9"/>
        <v>66.666666666666671</v>
      </c>
      <c r="AE118" s="108">
        <v>7</v>
      </c>
      <c r="AF118" s="108">
        <v>3</v>
      </c>
      <c r="AG118" s="108">
        <v>4</v>
      </c>
      <c r="AH118" s="117">
        <v>100</v>
      </c>
      <c r="AI118" s="159">
        <f t="shared" si="20"/>
        <v>100</v>
      </c>
      <c r="AJ118" s="130"/>
      <c r="AK118" s="130"/>
      <c r="AL118" s="130"/>
      <c r="AM118" s="130"/>
      <c r="AN118" s="130"/>
      <c r="AO118" s="108">
        <v>0</v>
      </c>
      <c r="AP118" s="108">
        <v>0</v>
      </c>
      <c r="AQ118" s="108">
        <v>7</v>
      </c>
      <c r="AR118" s="108">
        <v>7</v>
      </c>
      <c r="AS118" s="108">
        <v>3</v>
      </c>
      <c r="AT118" s="5">
        <f t="shared" si="21"/>
        <v>42.857142857142854</v>
      </c>
      <c r="AU118" s="108">
        <v>0</v>
      </c>
      <c r="AV118" s="108">
        <v>0</v>
      </c>
      <c r="AW118" s="108">
        <v>0</v>
      </c>
      <c r="AX118" s="108">
        <v>0</v>
      </c>
      <c r="AY118" s="108">
        <v>0</v>
      </c>
      <c r="AZ118" s="108">
        <v>0</v>
      </c>
      <c r="BA118" s="108">
        <v>254</v>
      </c>
      <c r="BB118" s="108">
        <v>254</v>
      </c>
      <c r="BC118" s="5">
        <f t="shared" si="10"/>
        <v>28.222222222222221</v>
      </c>
    </row>
    <row r="119" spans="1:55" ht="25.5" x14ac:dyDescent="0.25">
      <c r="A119" s="120" t="s">
        <v>994</v>
      </c>
      <c r="B119" s="83" t="s">
        <v>1035</v>
      </c>
      <c r="C119" s="85" t="s">
        <v>811</v>
      </c>
      <c r="D119" s="85">
        <v>4</v>
      </c>
      <c r="E119" s="87" t="s">
        <v>854</v>
      </c>
      <c r="F119" s="85" t="s">
        <v>855</v>
      </c>
      <c r="G119" s="72" t="s">
        <v>882</v>
      </c>
      <c r="H119" s="72">
        <v>7</v>
      </c>
      <c r="I119" s="72">
        <f t="shared" si="22"/>
        <v>4</v>
      </c>
      <c r="J119" s="72">
        <v>3</v>
      </c>
      <c r="K119" s="156">
        <v>5</v>
      </c>
      <c r="L119" s="156">
        <f t="shared" si="11"/>
        <v>2</v>
      </c>
      <c r="M119" s="156">
        <v>3</v>
      </c>
      <c r="N119" s="108">
        <v>0</v>
      </c>
      <c r="O119" s="108">
        <f t="shared" si="12"/>
        <v>0</v>
      </c>
      <c r="P119" s="108">
        <v>0</v>
      </c>
      <c r="Q119" s="108">
        <v>0</v>
      </c>
      <c r="R119" s="108">
        <v>0</v>
      </c>
      <c r="S119" s="108">
        <v>0</v>
      </c>
      <c r="T119" s="108">
        <v>0</v>
      </c>
      <c r="U119" s="108">
        <v>0</v>
      </c>
      <c r="V119" s="108">
        <v>0</v>
      </c>
      <c r="W119" s="108">
        <v>0</v>
      </c>
      <c r="X119" s="108">
        <f t="shared" si="13"/>
        <v>0</v>
      </c>
      <c r="Y119" s="108">
        <v>0</v>
      </c>
      <c r="Z119" s="108">
        <v>0</v>
      </c>
      <c r="AA119" s="108">
        <v>2</v>
      </c>
      <c r="AB119" s="108">
        <v>0</v>
      </c>
      <c r="AC119" s="108">
        <v>100</v>
      </c>
      <c r="AD119" s="5">
        <f t="shared" si="9"/>
        <v>40</v>
      </c>
      <c r="AE119" s="108">
        <v>4</v>
      </c>
      <c r="AF119" s="108">
        <v>4</v>
      </c>
      <c r="AG119" s="108">
        <v>0</v>
      </c>
      <c r="AH119" s="117">
        <v>100</v>
      </c>
      <c r="AI119" s="159">
        <f t="shared" si="20"/>
        <v>100</v>
      </c>
      <c r="AJ119" s="130"/>
      <c r="AK119" s="130"/>
      <c r="AL119" s="130"/>
      <c r="AM119" s="130"/>
      <c r="AN119" s="130"/>
      <c r="AO119" s="108">
        <v>0</v>
      </c>
      <c r="AP119" s="108">
        <v>0</v>
      </c>
      <c r="AQ119" s="108">
        <v>4</v>
      </c>
      <c r="AR119" s="108">
        <v>4</v>
      </c>
      <c r="AS119" s="108">
        <v>1</v>
      </c>
      <c r="AT119" s="5">
        <f t="shared" si="21"/>
        <v>25</v>
      </c>
      <c r="AU119" s="108">
        <v>0</v>
      </c>
      <c r="AV119" s="108">
        <v>0</v>
      </c>
      <c r="AW119" s="108">
        <v>0</v>
      </c>
      <c r="AX119" s="108">
        <v>0</v>
      </c>
      <c r="AY119" s="108">
        <v>0</v>
      </c>
      <c r="AZ119" s="108">
        <v>0</v>
      </c>
      <c r="BA119" s="108">
        <v>28</v>
      </c>
      <c r="BB119" s="108">
        <v>22</v>
      </c>
      <c r="BC119" s="5">
        <f t="shared" si="10"/>
        <v>4.4000000000000004</v>
      </c>
    </row>
    <row r="120" spans="1:55" ht="25.5" x14ac:dyDescent="0.25">
      <c r="A120" s="120" t="s">
        <v>995</v>
      </c>
      <c r="B120" s="83" t="s">
        <v>789</v>
      </c>
      <c r="C120" s="84" t="s">
        <v>810</v>
      </c>
      <c r="D120" s="84">
        <v>4</v>
      </c>
      <c r="E120" s="88" t="s">
        <v>856</v>
      </c>
      <c r="F120" s="77" t="s">
        <v>858</v>
      </c>
      <c r="G120" s="72" t="s">
        <v>881</v>
      </c>
      <c r="H120" s="72">
        <v>23</v>
      </c>
      <c r="I120" s="72">
        <f t="shared" si="22"/>
        <v>19</v>
      </c>
      <c r="J120" s="72">
        <v>4</v>
      </c>
      <c r="K120" s="156">
        <v>21</v>
      </c>
      <c r="L120" s="156">
        <f t="shared" si="11"/>
        <v>17</v>
      </c>
      <c r="M120" s="156">
        <v>4</v>
      </c>
      <c r="N120" s="108">
        <v>0</v>
      </c>
      <c r="O120" s="108">
        <f t="shared" si="12"/>
        <v>0</v>
      </c>
      <c r="P120" s="108">
        <v>0</v>
      </c>
      <c r="Q120" s="108">
        <v>0</v>
      </c>
      <c r="R120" s="108">
        <v>0</v>
      </c>
      <c r="S120" s="108">
        <v>0</v>
      </c>
      <c r="T120" s="108">
        <v>0</v>
      </c>
      <c r="U120" s="108">
        <v>0</v>
      </c>
      <c r="V120" s="108">
        <v>0</v>
      </c>
      <c r="W120" s="108">
        <v>0</v>
      </c>
      <c r="X120" s="108">
        <f t="shared" si="13"/>
        <v>0</v>
      </c>
      <c r="Y120" s="108">
        <v>0</v>
      </c>
      <c r="Z120" s="108">
        <v>1</v>
      </c>
      <c r="AA120" s="108">
        <v>4</v>
      </c>
      <c r="AB120" s="108">
        <v>0</v>
      </c>
      <c r="AC120" s="108">
        <v>100</v>
      </c>
      <c r="AD120" s="5">
        <f t="shared" si="9"/>
        <v>23.80952380952381</v>
      </c>
      <c r="AE120" s="108">
        <v>17</v>
      </c>
      <c r="AF120" s="108">
        <v>11</v>
      </c>
      <c r="AG120" s="108">
        <v>6</v>
      </c>
      <c r="AH120" s="117">
        <v>100</v>
      </c>
      <c r="AI120" s="159">
        <f t="shared" si="20"/>
        <v>100</v>
      </c>
      <c r="AJ120" s="130"/>
      <c r="AK120" s="130"/>
      <c r="AL120" s="130"/>
      <c r="AM120" s="130"/>
      <c r="AN120" s="130"/>
      <c r="AO120" s="108">
        <v>0</v>
      </c>
      <c r="AP120" s="108">
        <v>0</v>
      </c>
      <c r="AQ120" s="108">
        <v>17</v>
      </c>
      <c r="AR120" s="108">
        <v>17</v>
      </c>
      <c r="AS120" s="108">
        <v>1</v>
      </c>
      <c r="AT120" s="5">
        <f t="shared" si="21"/>
        <v>5.882352941176471</v>
      </c>
      <c r="AU120" s="108">
        <v>0</v>
      </c>
      <c r="AV120" s="108">
        <v>0</v>
      </c>
      <c r="AW120" s="108">
        <v>0</v>
      </c>
      <c r="AX120" s="108">
        <v>0</v>
      </c>
      <c r="AY120" s="108">
        <v>0</v>
      </c>
      <c r="AZ120" s="108">
        <v>0</v>
      </c>
      <c r="BA120" s="108">
        <v>366</v>
      </c>
      <c r="BB120" s="108">
        <v>328</v>
      </c>
      <c r="BC120" s="5">
        <f t="shared" si="10"/>
        <v>15.619047619047619</v>
      </c>
    </row>
    <row r="121" spans="1:55" ht="51" x14ac:dyDescent="0.25">
      <c r="A121" s="120" t="s">
        <v>996</v>
      </c>
      <c r="B121" s="81" t="s">
        <v>801</v>
      </c>
      <c r="C121" s="84" t="s">
        <v>810</v>
      </c>
      <c r="D121" s="84">
        <v>4</v>
      </c>
      <c r="E121" s="88" t="s">
        <v>867</v>
      </c>
      <c r="F121" s="84" t="s">
        <v>868</v>
      </c>
      <c r="G121" s="72" t="s">
        <v>881</v>
      </c>
      <c r="H121" s="72">
        <v>23</v>
      </c>
      <c r="I121" s="72">
        <f t="shared" si="22"/>
        <v>21</v>
      </c>
      <c r="J121" s="72">
        <v>2</v>
      </c>
      <c r="K121" s="156">
        <v>21</v>
      </c>
      <c r="L121" s="156">
        <f t="shared" si="11"/>
        <v>19</v>
      </c>
      <c r="M121" s="156">
        <v>2</v>
      </c>
      <c r="N121" s="108">
        <v>0</v>
      </c>
      <c r="O121" s="108">
        <f t="shared" si="12"/>
        <v>0</v>
      </c>
      <c r="P121" s="108">
        <v>0</v>
      </c>
      <c r="Q121" s="108">
        <v>0</v>
      </c>
      <c r="R121" s="108">
        <v>0</v>
      </c>
      <c r="S121" s="108">
        <v>0</v>
      </c>
      <c r="T121" s="108">
        <v>0</v>
      </c>
      <c r="U121" s="108">
        <v>0</v>
      </c>
      <c r="V121" s="108">
        <v>0</v>
      </c>
      <c r="W121" s="108">
        <v>0</v>
      </c>
      <c r="X121" s="108">
        <f t="shared" si="13"/>
        <v>0</v>
      </c>
      <c r="Y121" s="108">
        <v>0</v>
      </c>
      <c r="Z121" s="108">
        <v>1</v>
      </c>
      <c r="AA121" s="108">
        <v>8</v>
      </c>
      <c r="AB121" s="108">
        <v>0</v>
      </c>
      <c r="AC121" s="108">
        <v>100</v>
      </c>
      <c r="AD121" s="5">
        <f t="shared" si="9"/>
        <v>42.857142857142854</v>
      </c>
      <c r="AE121" s="108">
        <v>17</v>
      </c>
      <c r="AF121" s="108">
        <v>13</v>
      </c>
      <c r="AG121" s="108">
        <v>4</v>
      </c>
      <c r="AH121" s="117">
        <v>100</v>
      </c>
      <c r="AI121" s="159">
        <f t="shared" si="20"/>
        <v>100</v>
      </c>
      <c r="AJ121" s="130"/>
      <c r="AK121" s="130"/>
      <c r="AL121" s="130"/>
      <c r="AM121" s="130"/>
      <c r="AN121" s="130"/>
      <c r="AO121" s="108">
        <v>0</v>
      </c>
      <c r="AP121" s="108">
        <v>0</v>
      </c>
      <c r="AQ121" s="108">
        <v>17</v>
      </c>
      <c r="AR121" s="108">
        <v>17</v>
      </c>
      <c r="AS121" s="108">
        <v>2</v>
      </c>
      <c r="AT121" s="5">
        <f t="shared" si="21"/>
        <v>11.764705882352942</v>
      </c>
      <c r="AU121" s="108">
        <v>0</v>
      </c>
      <c r="AV121" s="108">
        <v>0</v>
      </c>
      <c r="AW121" s="108">
        <v>0</v>
      </c>
      <c r="AX121" s="108">
        <v>0</v>
      </c>
      <c r="AY121" s="108">
        <v>0</v>
      </c>
      <c r="AZ121" s="108">
        <v>0</v>
      </c>
      <c r="BA121" s="108">
        <v>588</v>
      </c>
      <c r="BB121" s="108">
        <v>448</v>
      </c>
      <c r="BC121" s="5">
        <f t="shared" si="10"/>
        <v>21.333333333333332</v>
      </c>
    </row>
    <row r="122" spans="1:55" ht="51" x14ac:dyDescent="0.25">
      <c r="A122" s="120" t="s">
        <v>1041</v>
      </c>
      <c r="B122" s="81" t="s">
        <v>1036</v>
      </c>
      <c r="C122" s="84" t="s">
        <v>810</v>
      </c>
      <c r="D122" s="84">
        <v>4</v>
      </c>
      <c r="E122" s="88" t="s">
        <v>867</v>
      </c>
      <c r="F122" s="84" t="s">
        <v>868</v>
      </c>
      <c r="G122" s="72" t="s">
        <v>882</v>
      </c>
      <c r="H122" s="72">
        <v>1</v>
      </c>
      <c r="I122" s="72">
        <f t="shared" si="22"/>
        <v>1</v>
      </c>
      <c r="J122" s="72">
        <v>0</v>
      </c>
      <c r="K122" s="156">
        <v>0</v>
      </c>
      <c r="L122" s="156">
        <f t="shared" si="11"/>
        <v>0</v>
      </c>
      <c r="M122" s="156">
        <v>0</v>
      </c>
      <c r="N122" s="108">
        <v>0</v>
      </c>
      <c r="O122" s="108">
        <f t="shared" si="12"/>
        <v>0</v>
      </c>
      <c r="P122" s="108">
        <v>0</v>
      </c>
      <c r="Q122" s="108">
        <v>0</v>
      </c>
      <c r="R122" s="108">
        <v>0</v>
      </c>
      <c r="S122" s="108">
        <v>0</v>
      </c>
      <c r="T122" s="108">
        <v>0</v>
      </c>
      <c r="U122" s="108">
        <v>0</v>
      </c>
      <c r="V122" s="108">
        <v>0</v>
      </c>
      <c r="W122" s="108">
        <v>0</v>
      </c>
      <c r="X122" s="108">
        <f t="shared" si="13"/>
        <v>0</v>
      </c>
      <c r="Y122" s="108">
        <v>0</v>
      </c>
      <c r="Z122" s="108">
        <v>0</v>
      </c>
      <c r="AA122" s="108">
        <v>0</v>
      </c>
      <c r="AB122" s="108">
        <v>0</v>
      </c>
      <c r="AC122" s="108">
        <v>0</v>
      </c>
      <c r="AD122" s="5">
        <v>0</v>
      </c>
      <c r="AE122" s="108">
        <v>0</v>
      </c>
      <c r="AF122" s="108">
        <v>0</v>
      </c>
      <c r="AG122" s="108">
        <v>0</v>
      </c>
      <c r="AH122" s="117">
        <v>100</v>
      </c>
      <c r="AI122" s="159">
        <v>0</v>
      </c>
      <c r="AJ122" s="130"/>
      <c r="AK122" s="130"/>
      <c r="AL122" s="130"/>
      <c r="AM122" s="130"/>
      <c r="AN122" s="130"/>
      <c r="AO122" s="108">
        <v>0</v>
      </c>
      <c r="AP122" s="108">
        <v>0</v>
      </c>
      <c r="AQ122" s="108">
        <v>0</v>
      </c>
      <c r="AR122" s="108">
        <v>0</v>
      </c>
      <c r="AS122" s="108">
        <v>0</v>
      </c>
      <c r="AT122" s="5">
        <v>0</v>
      </c>
      <c r="AU122" s="108">
        <v>0</v>
      </c>
      <c r="AV122" s="108">
        <v>0</v>
      </c>
      <c r="AW122" s="108">
        <v>0</v>
      </c>
      <c r="AX122" s="108">
        <v>0</v>
      </c>
      <c r="AY122" s="108">
        <v>0</v>
      </c>
      <c r="AZ122" s="108">
        <v>0</v>
      </c>
      <c r="BA122" s="108">
        <v>0</v>
      </c>
      <c r="BB122" s="108">
        <v>0</v>
      </c>
      <c r="BC122" s="5">
        <v>0</v>
      </c>
    </row>
    <row r="123" spans="1:55" ht="25.5" x14ac:dyDescent="0.25">
      <c r="A123" s="120" t="s">
        <v>1042</v>
      </c>
      <c r="B123" s="83" t="s">
        <v>807</v>
      </c>
      <c r="C123" s="85" t="s">
        <v>811</v>
      </c>
      <c r="D123" s="85">
        <v>4</v>
      </c>
      <c r="E123" s="85" t="s">
        <v>877</v>
      </c>
      <c r="F123" s="85" t="s">
        <v>878</v>
      </c>
      <c r="G123" s="72" t="s">
        <v>882</v>
      </c>
      <c r="H123" s="72">
        <v>8</v>
      </c>
      <c r="I123" s="72">
        <f t="shared" si="22"/>
        <v>0</v>
      </c>
      <c r="J123" s="72">
        <v>8</v>
      </c>
      <c r="K123" s="156">
        <v>8</v>
      </c>
      <c r="L123" s="156">
        <f t="shared" si="11"/>
        <v>0</v>
      </c>
      <c r="M123" s="156">
        <v>8</v>
      </c>
      <c r="N123" s="108">
        <v>0</v>
      </c>
      <c r="O123" s="108">
        <f t="shared" si="12"/>
        <v>0</v>
      </c>
      <c r="P123" s="108">
        <v>0</v>
      </c>
      <c r="Q123" s="108">
        <v>0</v>
      </c>
      <c r="R123" s="108">
        <v>0</v>
      </c>
      <c r="S123" s="108">
        <v>0</v>
      </c>
      <c r="T123" s="108">
        <v>0</v>
      </c>
      <c r="U123" s="108">
        <v>0</v>
      </c>
      <c r="V123" s="108">
        <v>0</v>
      </c>
      <c r="W123" s="108">
        <v>0</v>
      </c>
      <c r="X123" s="108">
        <f t="shared" si="13"/>
        <v>0</v>
      </c>
      <c r="Y123" s="108">
        <v>0</v>
      </c>
      <c r="Z123" s="108">
        <v>1</v>
      </c>
      <c r="AA123" s="108">
        <v>6</v>
      </c>
      <c r="AB123" s="108">
        <v>0</v>
      </c>
      <c r="AC123" s="108">
        <v>100</v>
      </c>
      <c r="AD123" s="5">
        <f t="shared" si="9"/>
        <v>87.5</v>
      </c>
      <c r="AE123" s="108">
        <v>7</v>
      </c>
      <c r="AF123" s="108">
        <v>7</v>
      </c>
      <c r="AG123" s="108">
        <v>0</v>
      </c>
      <c r="AH123" s="117">
        <v>100</v>
      </c>
      <c r="AI123" s="159">
        <f t="shared" si="20"/>
        <v>100</v>
      </c>
      <c r="AJ123" s="130"/>
      <c r="AK123" s="130"/>
      <c r="AL123" s="130"/>
      <c r="AM123" s="130"/>
      <c r="AN123" s="130"/>
      <c r="AO123" s="108">
        <v>0</v>
      </c>
      <c r="AP123" s="108">
        <v>0</v>
      </c>
      <c r="AQ123" s="108">
        <v>7</v>
      </c>
      <c r="AR123" s="108">
        <v>7</v>
      </c>
      <c r="AS123" s="108">
        <v>3</v>
      </c>
      <c r="AT123" s="5">
        <f t="shared" si="21"/>
        <v>42.857142857142854</v>
      </c>
      <c r="AU123" s="108">
        <v>0</v>
      </c>
      <c r="AV123" s="108">
        <v>0</v>
      </c>
      <c r="AW123" s="108">
        <v>0</v>
      </c>
      <c r="AX123" s="108">
        <v>0</v>
      </c>
      <c r="AY123" s="108">
        <v>0</v>
      </c>
      <c r="AZ123" s="108">
        <v>0</v>
      </c>
      <c r="BA123" s="108">
        <v>138</v>
      </c>
      <c r="BB123" s="108">
        <v>56</v>
      </c>
      <c r="BC123" s="5">
        <f t="shared" si="10"/>
        <v>7</v>
      </c>
    </row>
    <row r="124" spans="1:55" ht="25.5" x14ac:dyDescent="0.25">
      <c r="A124" s="120" t="s">
        <v>1043</v>
      </c>
      <c r="B124" s="85" t="s">
        <v>809</v>
      </c>
      <c r="C124" s="85" t="s">
        <v>811</v>
      </c>
      <c r="D124" s="85">
        <v>4</v>
      </c>
      <c r="E124" s="85" t="s">
        <v>879</v>
      </c>
      <c r="F124" s="85" t="s">
        <v>880</v>
      </c>
      <c r="G124" s="72" t="s">
        <v>882</v>
      </c>
      <c r="H124" s="72">
        <v>7</v>
      </c>
      <c r="I124" s="72">
        <f t="shared" si="22"/>
        <v>6</v>
      </c>
      <c r="J124" s="72">
        <v>1</v>
      </c>
      <c r="K124" s="156">
        <v>7</v>
      </c>
      <c r="L124" s="156">
        <f t="shared" si="11"/>
        <v>5</v>
      </c>
      <c r="M124" s="156">
        <v>2</v>
      </c>
      <c r="N124" s="108">
        <v>0</v>
      </c>
      <c r="O124" s="108">
        <f t="shared" si="12"/>
        <v>0</v>
      </c>
      <c r="P124" s="108">
        <v>0</v>
      </c>
      <c r="Q124" s="108">
        <v>0</v>
      </c>
      <c r="R124" s="108">
        <v>0</v>
      </c>
      <c r="S124" s="108">
        <v>0</v>
      </c>
      <c r="T124" s="108">
        <v>0</v>
      </c>
      <c r="U124" s="108">
        <v>0</v>
      </c>
      <c r="V124" s="108">
        <v>0</v>
      </c>
      <c r="W124" s="108">
        <v>1</v>
      </c>
      <c r="X124" s="108">
        <f t="shared" si="13"/>
        <v>1</v>
      </c>
      <c r="Y124" s="108">
        <v>0</v>
      </c>
      <c r="Z124" s="108">
        <v>0</v>
      </c>
      <c r="AA124" s="108">
        <v>6</v>
      </c>
      <c r="AB124" s="108">
        <v>0</v>
      </c>
      <c r="AC124" s="108">
        <v>100</v>
      </c>
      <c r="AD124" s="5">
        <f t="shared" si="9"/>
        <v>85.714285714285708</v>
      </c>
      <c r="AE124" s="108">
        <v>7</v>
      </c>
      <c r="AF124" s="108">
        <v>7</v>
      </c>
      <c r="AG124" s="108">
        <v>0</v>
      </c>
      <c r="AH124" s="117">
        <v>100</v>
      </c>
      <c r="AI124" s="159">
        <f t="shared" si="20"/>
        <v>100</v>
      </c>
      <c r="AJ124" s="130"/>
      <c r="AK124" s="130"/>
      <c r="AL124" s="130"/>
      <c r="AM124" s="130"/>
      <c r="AN124" s="130"/>
      <c r="AO124" s="108">
        <v>0</v>
      </c>
      <c r="AP124" s="108">
        <v>0</v>
      </c>
      <c r="AQ124" s="108">
        <v>7</v>
      </c>
      <c r="AR124" s="108">
        <v>7</v>
      </c>
      <c r="AS124" s="108">
        <v>1</v>
      </c>
      <c r="AT124" s="5">
        <f t="shared" si="21"/>
        <v>14.285714285714286</v>
      </c>
      <c r="AU124" s="108">
        <v>0</v>
      </c>
      <c r="AV124" s="108">
        <v>0</v>
      </c>
      <c r="AW124" s="108">
        <v>0</v>
      </c>
      <c r="AX124" s="108">
        <v>0</v>
      </c>
      <c r="AY124" s="108">
        <v>0</v>
      </c>
      <c r="AZ124" s="108">
        <v>0</v>
      </c>
      <c r="BA124" s="108">
        <v>146</v>
      </c>
      <c r="BB124" s="108">
        <v>46</v>
      </c>
      <c r="BC124" s="5">
        <f t="shared" si="10"/>
        <v>6.5714285714285712</v>
      </c>
    </row>
    <row r="125" spans="1:55" s="103" customFormat="1" x14ac:dyDescent="0.25">
      <c r="A125" s="324" t="s">
        <v>98</v>
      </c>
      <c r="B125" s="324"/>
      <c r="C125" s="324"/>
      <c r="D125" s="324"/>
      <c r="E125" s="324"/>
      <c r="F125" s="99"/>
      <c r="G125" s="99"/>
      <c r="H125" s="100">
        <f>SUM(H7:H124)</f>
        <v>1621</v>
      </c>
      <c r="I125" s="100">
        <f>SUM(I7:I124)</f>
        <v>1081</v>
      </c>
      <c r="J125" s="100">
        <f>SUM(J7:J124)</f>
        <v>540</v>
      </c>
      <c r="K125" s="100">
        <f>SUM(K7:K124)</f>
        <v>1559</v>
      </c>
      <c r="L125" s="100">
        <f t="shared" ref="L125:Y125" si="23">SUM(L7:L124)</f>
        <v>1050</v>
      </c>
      <c r="M125" s="100">
        <f t="shared" si="23"/>
        <v>509</v>
      </c>
      <c r="N125" s="100">
        <f t="shared" si="23"/>
        <v>427</v>
      </c>
      <c r="O125" s="100">
        <f t="shared" si="23"/>
        <v>266</v>
      </c>
      <c r="P125" s="100">
        <f t="shared" si="23"/>
        <v>161</v>
      </c>
      <c r="Q125" s="100">
        <f t="shared" si="23"/>
        <v>107</v>
      </c>
      <c r="R125" s="100">
        <f t="shared" si="23"/>
        <v>64</v>
      </c>
      <c r="S125" s="100">
        <f t="shared" si="23"/>
        <v>43</v>
      </c>
      <c r="T125" s="100">
        <f t="shared" si="23"/>
        <v>33</v>
      </c>
      <c r="U125" s="100">
        <f t="shared" si="23"/>
        <v>22</v>
      </c>
      <c r="V125" s="100">
        <f t="shared" si="23"/>
        <v>11</v>
      </c>
      <c r="W125" s="100">
        <f t="shared" si="23"/>
        <v>35</v>
      </c>
      <c r="X125" s="100">
        <f t="shared" si="23"/>
        <v>23</v>
      </c>
      <c r="Y125" s="100">
        <f t="shared" si="23"/>
        <v>12</v>
      </c>
      <c r="Z125" s="100">
        <f t="shared" ref="Z125" si="24">SUM(Z7:Z124)</f>
        <v>88</v>
      </c>
      <c r="AA125" s="100">
        <f t="shared" ref="AA125" si="25">SUM(AA7:AA124)</f>
        <v>358</v>
      </c>
      <c r="AB125" s="100">
        <f t="shared" ref="AB125" si="26">SUM(AB7:AB124)</f>
        <v>0</v>
      </c>
      <c r="AC125" s="104">
        <v>100</v>
      </c>
      <c r="AD125" s="104">
        <f>(Z125+AA125)*100/K125</f>
        <v>28.608082103912764</v>
      </c>
      <c r="AE125" s="100">
        <f t="shared" ref="AE125" si="27">SUM(AE7:AE124)</f>
        <v>295</v>
      </c>
      <c r="AF125" s="100">
        <f t="shared" ref="AF125" si="28">SUM(AF7:AF124)</f>
        <v>198</v>
      </c>
      <c r="AG125" s="100">
        <f t="shared" ref="AG125" si="29">SUM(AG7:AG124)</f>
        <v>91</v>
      </c>
      <c r="AH125" s="104">
        <v>100</v>
      </c>
      <c r="AI125" s="102">
        <f>100*(AF125+AG125)/AE125</f>
        <v>97.966101694915253</v>
      </c>
      <c r="AJ125" s="100">
        <f t="shared" ref="AJ125" si="30">SUM(AJ7:AJ124)</f>
        <v>12</v>
      </c>
      <c r="AK125" s="100">
        <f t="shared" ref="AK125" si="31">SUM(AK7:AK124)</f>
        <v>0</v>
      </c>
      <c r="AL125" s="100">
        <f t="shared" ref="AL125" si="32">SUM(AL7:AL124)</f>
        <v>12</v>
      </c>
      <c r="AM125" s="104">
        <v>100</v>
      </c>
      <c r="AN125" s="104">
        <v>100</v>
      </c>
      <c r="AO125" s="119">
        <v>0</v>
      </c>
      <c r="AP125" s="104">
        <v>0</v>
      </c>
      <c r="AQ125" s="101">
        <f>SUM(AQ7:AQ124)</f>
        <v>307</v>
      </c>
      <c r="AR125" s="119">
        <f>SUM(AR7:AR124)</f>
        <v>307</v>
      </c>
      <c r="AS125" s="119">
        <f>SUM(AS7:AS124)</f>
        <v>59</v>
      </c>
      <c r="AT125" s="102">
        <f>AS125*100/AR125</f>
        <v>19.218241042345277</v>
      </c>
      <c r="AU125" s="119">
        <v>0</v>
      </c>
      <c r="AV125" s="104">
        <v>0</v>
      </c>
      <c r="AW125" s="119">
        <v>0</v>
      </c>
      <c r="AX125" s="119">
        <v>0</v>
      </c>
      <c r="AY125" s="119">
        <v>0</v>
      </c>
      <c r="AZ125" s="119">
        <v>0</v>
      </c>
      <c r="BA125" s="101">
        <f>SUM(BA7:BA124)</f>
        <v>40946</v>
      </c>
      <c r="BB125" s="119">
        <f>SUM(BB7:BB124)</f>
        <v>18830</v>
      </c>
      <c r="BC125" s="102">
        <f t="shared" si="10"/>
        <v>12.078255291853752</v>
      </c>
    </row>
    <row r="126" spans="1:55" ht="13.15" customHeight="1" x14ac:dyDescent="0.25">
      <c r="A126" s="313" t="s">
        <v>99</v>
      </c>
      <c r="B126" s="314"/>
      <c r="C126" s="314"/>
      <c r="D126" s="314"/>
      <c r="E126" s="315"/>
      <c r="F126" s="99" t="s">
        <v>3</v>
      </c>
      <c r="G126" s="99"/>
      <c r="H126" s="100">
        <v>1581</v>
      </c>
      <c r="I126" s="100">
        <v>1027</v>
      </c>
      <c r="J126" s="100">
        <v>554</v>
      </c>
      <c r="K126" s="100">
        <v>1528</v>
      </c>
      <c r="L126" s="100">
        <v>990</v>
      </c>
      <c r="M126" s="100">
        <v>538</v>
      </c>
      <c r="N126" s="100">
        <v>468</v>
      </c>
      <c r="O126" s="100">
        <v>290</v>
      </c>
      <c r="P126" s="100">
        <v>178</v>
      </c>
      <c r="Q126" s="119">
        <v>92</v>
      </c>
      <c r="R126" s="119">
        <v>46</v>
      </c>
      <c r="S126" s="119">
        <v>46</v>
      </c>
      <c r="T126" s="119">
        <v>24</v>
      </c>
      <c r="U126" s="119">
        <v>17</v>
      </c>
      <c r="V126" s="119">
        <v>7</v>
      </c>
      <c r="W126" s="100">
        <v>48</v>
      </c>
      <c r="X126" s="100">
        <v>31</v>
      </c>
      <c r="Y126" s="100">
        <v>17</v>
      </c>
      <c r="Z126" s="100">
        <v>84</v>
      </c>
      <c r="AA126" s="100">
        <v>376</v>
      </c>
      <c r="AB126" s="100">
        <v>0</v>
      </c>
      <c r="AC126" s="104">
        <v>100</v>
      </c>
      <c r="AD126" s="104">
        <v>30.1</v>
      </c>
      <c r="AE126" s="161">
        <v>310</v>
      </c>
      <c r="AF126" s="161">
        <v>200</v>
      </c>
      <c r="AG126" s="161">
        <v>95</v>
      </c>
      <c r="AH126" s="104">
        <v>100</v>
      </c>
      <c r="AI126" s="102">
        <f>100*(AF126+AG126)/AE126</f>
        <v>95.161290322580641</v>
      </c>
      <c r="AJ126" s="100">
        <v>0</v>
      </c>
      <c r="AK126" s="100">
        <v>0</v>
      </c>
      <c r="AL126" s="100">
        <v>0</v>
      </c>
      <c r="AM126" s="104">
        <v>0</v>
      </c>
      <c r="AN126" s="104">
        <v>0</v>
      </c>
      <c r="AO126" s="119">
        <v>0</v>
      </c>
      <c r="AP126" s="104">
        <v>0</v>
      </c>
      <c r="AQ126" s="100">
        <v>310</v>
      </c>
      <c r="AR126" s="100">
        <v>310</v>
      </c>
      <c r="AS126" s="100">
        <v>61</v>
      </c>
      <c r="AT126" s="100">
        <v>19.68</v>
      </c>
      <c r="AU126" s="119">
        <v>0</v>
      </c>
      <c r="AV126" s="104">
        <v>0</v>
      </c>
      <c r="AW126" s="119">
        <v>0</v>
      </c>
      <c r="AX126" s="119">
        <v>0</v>
      </c>
      <c r="AY126" s="119">
        <v>0</v>
      </c>
      <c r="AZ126" s="119">
        <v>0</v>
      </c>
      <c r="BA126" s="100">
        <v>39549</v>
      </c>
      <c r="BB126" s="100">
        <v>19051</v>
      </c>
      <c r="BC126" s="100">
        <v>12.47</v>
      </c>
    </row>
    <row r="127" spans="1:55" ht="13.15" customHeight="1" x14ac:dyDescent="0.25">
      <c r="A127" s="316"/>
      <c r="B127" s="317"/>
      <c r="C127" s="317"/>
      <c r="D127" s="317"/>
      <c r="E127" s="318"/>
      <c r="F127" s="54" t="s">
        <v>33</v>
      </c>
      <c r="G127" s="54"/>
      <c r="H127" s="98">
        <f>H126*100/H125</f>
        <v>97.532387415175819</v>
      </c>
      <c r="I127" s="98">
        <f t="shared" ref="I127:AN127" si="33">I126*100/I125</f>
        <v>95.004625346901022</v>
      </c>
      <c r="J127" s="98">
        <f t="shared" si="33"/>
        <v>102.5925925925926</v>
      </c>
      <c r="K127" s="98">
        <f t="shared" si="33"/>
        <v>98.011545862732518</v>
      </c>
      <c r="L127" s="98">
        <f t="shared" si="33"/>
        <v>94.285714285714292</v>
      </c>
      <c r="M127" s="98">
        <f t="shared" si="33"/>
        <v>105.69744597249509</v>
      </c>
      <c r="N127" s="98">
        <f t="shared" si="33"/>
        <v>109.60187353629976</v>
      </c>
      <c r="O127" s="98">
        <f t="shared" si="33"/>
        <v>109.02255639097744</v>
      </c>
      <c r="P127" s="98">
        <f t="shared" si="33"/>
        <v>110.55900621118012</v>
      </c>
      <c r="Q127" s="98">
        <f t="shared" si="33"/>
        <v>85.981308411214954</v>
      </c>
      <c r="R127" s="98">
        <f t="shared" si="33"/>
        <v>71.875</v>
      </c>
      <c r="S127" s="98">
        <f t="shared" si="33"/>
        <v>106.97674418604652</v>
      </c>
      <c r="T127" s="98">
        <f t="shared" si="33"/>
        <v>72.727272727272734</v>
      </c>
      <c r="U127" s="98">
        <f t="shared" si="33"/>
        <v>77.272727272727266</v>
      </c>
      <c r="V127" s="98">
        <f t="shared" si="33"/>
        <v>63.636363636363633</v>
      </c>
      <c r="W127" s="98">
        <f t="shared" si="33"/>
        <v>137.14285714285714</v>
      </c>
      <c r="X127" s="98">
        <f t="shared" si="33"/>
        <v>134.78260869565219</v>
      </c>
      <c r="Y127" s="98">
        <f t="shared" si="33"/>
        <v>141.66666666666666</v>
      </c>
      <c r="Z127" s="98">
        <f t="shared" si="33"/>
        <v>95.454545454545453</v>
      </c>
      <c r="AA127" s="98">
        <f t="shared" si="33"/>
        <v>105.02793296089385</v>
      </c>
      <c r="AB127" s="98">
        <v>0</v>
      </c>
      <c r="AC127" s="98">
        <f t="shared" si="33"/>
        <v>100</v>
      </c>
      <c r="AD127" s="98">
        <f t="shared" si="33"/>
        <v>105.21502242152467</v>
      </c>
      <c r="AE127" s="98">
        <f t="shared" si="33"/>
        <v>105.08474576271186</v>
      </c>
      <c r="AF127" s="98">
        <f t="shared" si="33"/>
        <v>101.01010101010101</v>
      </c>
      <c r="AG127" s="98">
        <f t="shared" si="33"/>
        <v>104.39560439560439</v>
      </c>
      <c r="AH127" s="98">
        <f t="shared" si="33"/>
        <v>100</v>
      </c>
      <c r="AI127" s="98">
        <f t="shared" si="33"/>
        <v>97.13695724969304</v>
      </c>
      <c r="AJ127" s="98">
        <f t="shared" si="33"/>
        <v>0</v>
      </c>
      <c r="AK127" s="98">
        <v>0</v>
      </c>
      <c r="AL127" s="98">
        <f t="shared" si="33"/>
        <v>0</v>
      </c>
      <c r="AM127" s="98">
        <f t="shared" si="33"/>
        <v>0</v>
      </c>
      <c r="AN127" s="98">
        <f t="shared" si="33"/>
        <v>0</v>
      </c>
      <c r="AO127" s="108">
        <v>0</v>
      </c>
      <c r="AP127" s="98">
        <v>0</v>
      </c>
      <c r="AQ127" s="98">
        <f t="shared" ref="AQ127:AT127" si="34">AQ126*100/AQ125</f>
        <v>100.9771986970684</v>
      </c>
      <c r="AR127" s="98">
        <f t="shared" si="34"/>
        <v>100.9771986970684</v>
      </c>
      <c r="AS127" s="98">
        <f t="shared" si="34"/>
        <v>103.38983050847457</v>
      </c>
      <c r="AT127" s="98">
        <f t="shared" si="34"/>
        <v>102.40271186440678</v>
      </c>
      <c r="AU127" s="108">
        <v>0</v>
      </c>
      <c r="AV127" s="98">
        <v>0</v>
      </c>
      <c r="AW127" s="108">
        <v>0</v>
      </c>
      <c r="AX127" s="108">
        <v>0</v>
      </c>
      <c r="AY127" s="108">
        <v>0</v>
      </c>
      <c r="AZ127" s="108">
        <v>0</v>
      </c>
      <c r="BA127" s="98">
        <f t="shared" ref="BA127:BC127" si="35">BA126*100/BA125</f>
        <v>96.588189322522354</v>
      </c>
      <c r="BB127" s="98">
        <f t="shared" si="35"/>
        <v>101.17365905469995</v>
      </c>
      <c r="BC127" s="98">
        <f t="shared" si="35"/>
        <v>103.24338821030271</v>
      </c>
    </row>
    <row r="128" spans="1:55" ht="13.15" customHeight="1" x14ac:dyDescent="0.25">
      <c r="A128" s="313" t="s">
        <v>95</v>
      </c>
      <c r="B128" s="314"/>
      <c r="C128" s="314"/>
      <c r="D128" s="314"/>
      <c r="E128" s="315"/>
      <c r="F128" s="99" t="s">
        <v>3</v>
      </c>
      <c r="G128" s="99"/>
      <c r="H128" s="100">
        <v>1539</v>
      </c>
      <c r="I128" s="100">
        <v>1025</v>
      </c>
      <c r="J128" s="100">
        <v>514</v>
      </c>
      <c r="K128" s="100">
        <v>1550</v>
      </c>
      <c r="L128" s="100">
        <v>1038</v>
      </c>
      <c r="M128" s="100">
        <v>512</v>
      </c>
      <c r="N128" s="100">
        <v>387</v>
      </c>
      <c r="O128" s="100">
        <v>239</v>
      </c>
      <c r="P128" s="100">
        <v>148</v>
      </c>
      <c r="Q128" s="158">
        <v>83</v>
      </c>
      <c r="R128" s="158">
        <v>44</v>
      </c>
      <c r="S128" s="158">
        <v>39</v>
      </c>
      <c r="T128" s="158">
        <v>29</v>
      </c>
      <c r="U128" s="158">
        <v>20</v>
      </c>
      <c r="V128" s="158">
        <v>9</v>
      </c>
      <c r="W128" s="100">
        <v>57</v>
      </c>
      <c r="X128" s="100">
        <v>35</v>
      </c>
      <c r="Y128" s="100">
        <v>22</v>
      </c>
      <c r="Z128" s="100">
        <v>156</v>
      </c>
      <c r="AA128" s="100">
        <v>575</v>
      </c>
      <c r="AB128" s="100">
        <v>0</v>
      </c>
      <c r="AC128" s="104">
        <v>100</v>
      </c>
      <c r="AD128" s="104">
        <v>47.16</v>
      </c>
      <c r="AE128" s="161">
        <v>343</v>
      </c>
      <c r="AF128" s="161">
        <v>147</v>
      </c>
      <c r="AG128" s="161">
        <v>194</v>
      </c>
      <c r="AH128" s="104">
        <v>100</v>
      </c>
      <c r="AI128" s="102">
        <f>100*(AF128+AG128)/AE128</f>
        <v>99.416909620991248</v>
      </c>
      <c r="AJ128" s="100">
        <v>18</v>
      </c>
      <c r="AK128" s="100">
        <v>5</v>
      </c>
      <c r="AL128" s="100">
        <v>13</v>
      </c>
      <c r="AM128" s="104">
        <v>100</v>
      </c>
      <c r="AN128" s="104">
        <v>100</v>
      </c>
      <c r="AO128" s="119">
        <v>0</v>
      </c>
      <c r="AP128" s="104">
        <v>0</v>
      </c>
      <c r="AQ128" s="100">
        <v>361</v>
      </c>
      <c r="AR128" s="100">
        <v>361</v>
      </c>
      <c r="AS128" s="100">
        <v>85</v>
      </c>
      <c r="AT128" s="100">
        <v>23.55</v>
      </c>
      <c r="AU128" s="119">
        <v>0</v>
      </c>
      <c r="AV128" s="104">
        <v>0</v>
      </c>
      <c r="AW128" s="119">
        <v>0</v>
      </c>
      <c r="AX128" s="119">
        <v>0</v>
      </c>
      <c r="AY128" s="119">
        <v>0</v>
      </c>
      <c r="AZ128" s="119">
        <v>0</v>
      </c>
      <c r="BA128" s="100">
        <v>41280</v>
      </c>
      <c r="BB128" s="100">
        <v>22272</v>
      </c>
      <c r="BC128" s="100">
        <v>14.37</v>
      </c>
    </row>
    <row r="129" spans="1:55" ht="13.15" customHeight="1" x14ac:dyDescent="0.25">
      <c r="A129" s="316"/>
      <c r="B129" s="317"/>
      <c r="C129" s="317"/>
      <c r="D129" s="317"/>
      <c r="E129" s="318"/>
      <c r="F129" s="54" t="s">
        <v>33</v>
      </c>
      <c r="G129" s="54"/>
      <c r="H129" s="98">
        <f>H128*100/H125</f>
        <v>94.941394201110427</v>
      </c>
      <c r="I129" s="98">
        <f t="shared" ref="I129:AT129" si="36">I128*100/I125</f>
        <v>94.819611470860309</v>
      </c>
      <c r="J129" s="98">
        <f t="shared" si="36"/>
        <v>95.18518518518519</v>
      </c>
      <c r="K129" s="98">
        <f t="shared" si="36"/>
        <v>99.422706863373961</v>
      </c>
      <c r="L129" s="98">
        <f t="shared" si="36"/>
        <v>98.857142857142861</v>
      </c>
      <c r="M129" s="98">
        <f t="shared" si="36"/>
        <v>100.5893909626719</v>
      </c>
      <c r="N129" s="98">
        <f t="shared" si="36"/>
        <v>90.632318501170957</v>
      </c>
      <c r="O129" s="98">
        <f t="shared" si="36"/>
        <v>89.849624060150376</v>
      </c>
      <c r="P129" s="98">
        <f t="shared" si="36"/>
        <v>91.925465838509311</v>
      </c>
      <c r="Q129" s="98">
        <f t="shared" si="36"/>
        <v>77.570093457943926</v>
      </c>
      <c r="R129" s="98">
        <f t="shared" si="36"/>
        <v>68.75</v>
      </c>
      <c r="S129" s="98">
        <f t="shared" si="36"/>
        <v>90.697674418604649</v>
      </c>
      <c r="T129" s="98">
        <f t="shared" si="36"/>
        <v>87.878787878787875</v>
      </c>
      <c r="U129" s="98">
        <f t="shared" si="36"/>
        <v>90.909090909090907</v>
      </c>
      <c r="V129" s="98">
        <f t="shared" si="36"/>
        <v>81.818181818181813</v>
      </c>
      <c r="W129" s="98">
        <f t="shared" si="36"/>
        <v>162.85714285714286</v>
      </c>
      <c r="X129" s="98">
        <f t="shared" si="36"/>
        <v>152.17391304347825</v>
      </c>
      <c r="Y129" s="98">
        <f t="shared" si="36"/>
        <v>183.33333333333334</v>
      </c>
      <c r="Z129" s="98">
        <f t="shared" si="36"/>
        <v>177.27272727272728</v>
      </c>
      <c r="AA129" s="98">
        <f t="shared" si="36"/>
        <v>160.61452513966481</v>
      </c>
      <c r="AB129" s="98">
        <v>0</v>
      </c>
      <c r="AC129" s="98">
        <f t="shared" si="36"/>
        <v>100</v>
      </c>
      <c r="AD129" s="98">
        <f t="shared" si="36"/>
        <v>164.8485201793722</v>
      </c>
      <c r="AE129" s="98">
        <f t="shared" si="36"/>
        <v>116.27118644067797</v>
      </c>
      <c r="AF129" s="98">
        <f t="shared" si="36"/>
        <v>74.242424242424249</v>
      </c>
      <c r="AG129" s="98">
        <f t="shared" si="36"/>
        <v>213.1868131868132</v>
      </c>
      <c r="AH129" s="98">
        <f t="shared" si="36"/>
        <v>100</v>
      </c>
      <c r="AI129" s="98">
        <f t="shared" si="36"/>
        <v>101.48092850585611</v>
      </c>
      <c r="AJ129" s="98">
        <f t="shared" si="36"/>
        <v>150</v>
      </c>
      <c r="AK129" s="98">
        <v>0</v>
      </c>
      <c r="AL129" s="98">
        <f t="shared" si="36"/>
        <v>108.33333333333333</v>
      </c>
      <c r="AM129" s="98">
        <f t="shared" si="36"/>
        <v>100</v>
      </c>
      <c r="AN129" s="98">
        <f t="shared" si="36"/>
        <v>100</v>
      </c>
      <c r="AO129" s="108">
        <v>0</v>
      </c>
      <c r="AP129" s="98">
        <v>0</v>
      </c>
      <c r="AQ129" s="98">
        <f t="shared" si="36"/>
        <v>117.58957654723127</v>
      </c>
      <c r="AR129" s="98">
        <f t="shared" si="36"/>
        <v>117.58957654723127</v>
      </c>
      <c r="AS129" s="98">
        <f t="shared" si="36"/>
        <v>144.06779661016949</v>
      </c>
      <c r="AT129" s="98">
        <f t="shared" si="36"/>
        <v>122.53983050847458</v>
      </c>
      <c r="AU129" s="108">
        <v>0</v>
      </c>
      <c r="AV129" s="98">
        <v>0</v>
      </c>
      <c r="AW129" s="108">
        <v>0</v>
      </c>
      <c r="AX129" s="108">
        <v>0</v>
      </c>
      <c r="AY129" s="108">
        <v>0</v>
      </c>
      <c r="AZ129" s="108">
        <v>0</v>
      </c>
      <c r="BA129" s="98">
        <f t="shared" ref="BA129:BC129" si="37">BA128*100/BA125</f>
        <v>100.8157084941142</v>
      </c>
      <c r="BB129" s="98">
        <f t="shared" si="37"/>
        <v>118.27934147636749</v>
      </c>
      <c r="BC129" s="98">
        <f t="shared" si="37"/>
        <v>118.97413701540096</v>
      </c>
    </row>
    <row r="130" spans="1:55" x14ac:dyDescent="0.25">
      <c r="A130" s="11"/>
      <c r="B130" s="30"/>
      <c r="D130" s="29"/>
      <c r="E130" s="29"/>
      <c r="H130" s="30"/>
      <c r="I130" s="30"/>
      <c r="J130" s="30"/>
      <c r="L130" s="30"/>
      <c r="N130" s="30"/>
      <c r="O130" s="30"/>
      <c r="P130" s="30"/>
      <c r="Q130" s="30"/>
      <c r="R130" s="30"/>
      <c r="S130" s="30"/>
      <c r="T130" s="30"/>
      <c r="U130" s="30"/>
      <c r="V130" s="30"/>
      <c r="W130" s="30"/>
      <c r="X130" s="30"/>
      <c r="Y130" s="30"/>
      <c r="Z130" s="30"/>
      <c r="AA130" s="30"/>
      <c r="AB130" s="30"/>
      <c r="AC130" s="30"/>
      <c r="AD130" s="30"/>
      <c r="AQ130" s="29"/>
    </row>
    <row r="131" spans="1:55" x14ac:dyDescent="0.25">
      <c r="A131" s="11"/>
      <c r="B131" s="30"/>
      <c r="D131" s="29"/>
      <c r="E131" s="29"/>
      <c r="H131" s="30"/>
      <c r="I131" s="30"/>
      <c r="J131" s="30"/>
      <c r="L131" s="30"/>
      <c r="N131" s="30"/>
      <c r="O131" s="30"/>
      <c r="P131" s="30"/>
      <c r="Q131" s="30"/>
      <c r="R131" s="30"/>
      <c r="S131" s="30"/>
      <c r="T131" s="30"/>
      <c r="U131" s="30"/>
      <c r="V131" s="30"/>
      <c r="W131" s="30"/>
      <c r="X131" s="30"/>
      <c r="Y131" s="30"/>
      <c r="Z131" s="30"/>
      <c r="AA131" s="30"/>
      <c r="AB131" s="30"/>
      <c r="AC131" s="30"/>
      <c r="AD131" s="30"/>
      <c r="AQ131" s="29"/>
    </row>
    <row r="132" spans="1:55" x14ac:dyDescent="0.25">
      <c r="B132" s="30"/>
      <c r="D132" s="29"/>
      <c r="E132" s="29"/>
      <c r="H132" s="30"/>
      <c r="I132" s="30"/>
      <c r="J132" s="30"/>
      <c r="L132" s="30"/>
      <c r="N132" s="30"/>
      <c r="O132" s="30"/>
      <c r="P132" s="30"/>
      <c r="Q132" s="30"/>
      <c r="R132" s="30"/>
      <c r="S132" s="30"/>
      <c r="T132" s="30"/>
      <c r="U132" s="30"/>
      <c r="V132" s="30"/>
      <c r="W132" s="30"/>
      <c r="X132" s="30"/>
      <c r="Y132" s="30"/>
      <c r="Z132" s="30"/>
      <c r="AA132" s="30"/>
      <c r="AB132" s="30"/>
      <c r="AC132" s="30"/>
      <c r="AD132" s="30"/>
      <c r="AQ132" s="29"/>
    </row>
    <row r="133" spans="1:55" x14ac:dyDescent="0.25">
      <c r="B133" s="30"/>
      <c r="D133" s="29"/>
      <c r="E133" s="29"/>
      <c r="H133" s="30"/>
      <c r="I133" s="30"/>
      <c r="J133" s="30"/>
      <c r="L133" s="30"/>
      <c r="N133" s="30"/>
      <c r="O133" s="30"/>
      <c r="P133" s="30"/>
      <c r="Q133" s="30"/>
      <c r="R133" s="30"/>
      <c r="S133" s="30"/>
      <c r="T133" s="30"/>
      <c r="U133" s="30"/>
      <c r="V133" s="30"/>
      <c r="W133" s="30"/>
      <c r="X133" s="30"/>
      <c r="Y133" s="30"/>
      <c r="Z133" s="30"/>
      <c r="AA133" s="30"/>
      <c r="AB133" s="30"/>
      <c r="AC133" s="30"/>
      <c r="AD133" s="30"/>
      <c r="AQ133" s="29"/>
    </row>
  </sheetData>
  <mergeCells count="37">
    <mergeCell ref="A128:E129"/>
    <mergeCell ref="A126:E127"/>
    <mergeCell ref="D4:D6"/>
    <mergeCell ref="E4:F5"/>
    <mergeCell ref="A125:E125"/>
    <mergeCell ref="A4:A6"/>
    <mergeCell ref="B4:B6"/>
    <mergeCell ref="C4:C6"/>
    <mergeCell ref="N4:P5"/>
    <mergeCell ref="Q4:S5"/>
    <mergeCell ref="T4:V5"/>
    <mergeCell ref="H4:M4"/>
    <mergeCell ref="W4:Y5"/>
    <mergeCell ref="A1:I1"/>
    <mergeCell ref="A3:I3"/>
    <mergeCell ref="G4:G6"/>
    <mergeCell ref="H5:J5"/>
    <mergeCell ref="K5:M5"/>
    <mergeCell ref="BA5:BA6"/>
    <mergeCell ref="BB5:BB6"/>
    <mergeCell ref="AW5:AX5"/>
    <mergeCell ref="BA4:BC4"/>
    <mergeCell ref="BC5:BC6"/>
    <mergeCell ref="AB5:AB6"/>
    <mergeCell ref="AC5:AC6"/>
    <mergeCell ref="AQ4:AZ4"/>
    <mergeCell ref="AQ5:AQ6"/>
    <mergeCell ref="AY5:AZ5"/>
    <mergeCell ref="AD5:AD6"/>
    <mergeCell ref="AE4:AP4"/>
    <mergeCell ref="AR5:AV5"/>
    <mergeCell ref="AE5:AI5"/>
    <mergeCell ref="AJ5:AN5"/>
    <mergeCell ref="AO5:AP5"/>
    <mergeCell ref="Z4:AD4"/>
    <mergeCell ref="Z5:Z6"/>
    <mergeCell ref="AA5:AA6"/>
  </mergeCells>
  <pageMargins left="0.25" right="0.25"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B11" sqref="B11"/>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10" x14ac:dyDescent="0.25">
      <c r="A1" s="412" t="s">
        <v>714</v>
      </c>
      <c r="B1" s="412"/>
      <c r="C1" s="412"/>
      <c r="D1" s="412"/>
      <c r="E1" s="412"/>
      <c r="F1" s="412"/>
      <c r="G1" s="412"/>
    </row>
    <row r="3" spans="1:10" x14ac:dyDescent="0.25">
      <c r="A3" s="426" t="s">
        <v>676</v>
      </c>
      <c r="B3" s="426"/>
      <c r="C3" s="426"/>
      <c r="D3" s="426"/>
      <c r="E3" s="426"/>
      <c r="F3" s="426"/>
    </row>
    <row r="4" spans="1:10" x14ac:dyDescent="0.25">
      <c r="A4" s="34"/>
      <c r="B4" s="34"/>
      <c r="C4" s="34"/>
      <c r="D4" s="34"/>
      <c r="E4" s="34"/>
      <c r="F4" s="34"/>
      <c r="G4" s="34"/>
      <c r="H4" s="34"/>
      <c r="I4" s="34"/>
      <c r="J4" s="43"/>
    </row>
    <row r="5" spans="1:10" ht="12.75" customHeight="1" x14ac:dyDescent="0.25">
      <c r="A5" s="415" t="s">
        <v>732</v>
      </c>
      <c r="B5" s="415"/>
      <c r="C5" s="415"/>
      <c r="D5" s="415"/>
      <c r="E5" s="415"/>
      <c r="F5" s="415"/>
    </row>
    <row r="6" spans="1:10" ht="12.75" customHeight="1" x14ac:dyDescent="0.25">
      <c r="A6" s="430" t="s">
        <v>0</v>
      </c>
      <c r="B6" s="427" t="s">
        <v>730</v>
      </c>
      <c r="C6" s="439" t="s">
        <v>731</v>
      </c>
      <c r="D6" s="416" t="s">
        <v>185</v>
      </c>
      <c r="E6" s="416"/>
      <c r="F6" s="416"/>
      <c r="G6" s="416"/>
    </row>
    <row r="7" spans="1:10" ht="12.75" customHeight="1" x14ac:dyDescent="0.25">
      <c r="A7" s="431"/>
      <c r="B7" s="428"/>
      <c r="C7" s="440"/>
      <c r="D7" s="436" t="s">
        <v>726</v>
      </c>
      <c r="E7" s="436" t="s">
        <v>727</v>
      </c>
      <c r="F7" s="436">
        <v>1</v>
      </c>
      <c r="G7" s="436" t="s">
        <v>728</v>
      </c>
    </row>
    <row r="8" spans="1:10" ht="12.75" customHeight="1" x14ac:dyDescent="0.25">
      <c r="A8" s="431"/>
      <c r="B8" s="428"/>
      <c r="C8" s="440"/>
      <c r="D8" s="438"/>
      <c r="E8" s="438"/>
      <c r="F8" s="438"/>
      <c r="G8" s="438"/>
    </row>
    <row r="9" spans="1:10" x14ac:dyDescent="0.25">
      <c r="A9" s="432"/>
      <c r="B9" s="429"/>
      <c r="C9" s="441"/>
      <c r="D9" s="437"/>
      <c r="E9" s="437"/>
      <c r="F9" s="437"/>
      <c r="G9" s="437"/>
    </row>
    <row r="10" spans="1:10" ht="13.5" customHeight="1" x14ac:dyDescent="0.25">
      <c r="A10" s="222">
        <v>1</v>
      </c>
      <c r="B10" s="249" t="s">
        <v>1622</v>
      </c>
      <c r="C10" s="250">
        <v>2021</v>
      </c>
      <c r="D10" s="251" t="s">
        <v>1623</v>
      </c>
      <c r="E10" s="252">
        <v>8</v>
      </c>
      <c r="F10" s="253">
        <v>4</v>
      </c>
      <c r="G10" s="252">
        <v>9</v>
      </c>
    </row>
    <row r="11" spans="1:10" ht="38.25" x14ac:dyDescent="0.25">
      <c r="A11" s="254">
        <v>2</v>
      </c>
      <c r="B11" s="249" t="s">
        <v>1624</v>
      </c>
      <c r="C11" s="251" t="s">
        <v>1623</v>
      </c>
      <c r="D11" s="251" t="s">
        <v>1623</v>
      </c>
      <c r="E11" s="251" t="s">
        <v>1623</v>
      </c>
      <c r="F11" s="251" t="s">
        <v>1623</v>
      </c>
      <c r="G11" s="251" t="s">
        <v>1623</v>
      </c>
    </row>
    <row r="12" spans="1:10" x14ac:dyDescent="0.25">
      <c r="A12" s="222">
        <v>3</v>
      </c>
      <c r="B12" s="249" t="s">
        <v>1143</v>
      </c>
      <c r="C12" s="251" t="s">
        <v>1623</v>
      </c>
      <c r="D12" s="251" t="s">
        <v>1623</v>
      </c>
      <c r="E12" s="251" t="s">
        <v>1623</v>
      </c>
      <c r="F12" s="251" t="s">
        <v>1623</v>
      </c>
      <c r="G12" s="251" t="s">
        <v>1623</v>
      </c>
    </row>
    <row r="13" spans="1:10" x14ac:dyDescent="0.25">
      <c r="A13" s="222">
        <v>4</v>
      </c>
      <c r="B13" s="249" t="s">
        <v>1625</v>
      </c>
      <c r="C13" s="251" t="s">
        <v>1623</v>
      </c>
      <c r="D13" s="251" t="s">
        <v>1623</v>
      </c>
      <c r="E13" s="251" t="s">
        <v>1623</v>
      </c>
      <c r="F13" s="251" t="s">
        <v>1623</v>
      </c>
      <c r="G13" s="251" t="s">
        <v>1623</v>
      </c>
    </row>
    <row r="14" spans="1:10" ht="51" x14ac:dyDescent="0.25">
      <c r="A14" s="254">
        <v>5</v>
      </c>
      <c r="B14" s="249" t="s">
        <v>1626</v>
      </c>
      <c r="C14" s="251" t="s">
        <v>1623</v>
      </c>
      <c r="D14" s="251" t="s">
        <v>1623</v>
      </c>
      <c r="E14" s="251" t="s">
        <v>1623</v>
      </c>
      <c r="F14" s="251" t="s">
        <v>1623</v>
      </c>
      <c r="G14" s="251" t="s">
        <v>1623</v>
      </c>
    </row>
    <row r="15" spans="1:10" x14ac:dyDescent="0.25">
      <c r="A15" s="222">
        <v>6</v>
      </c>
      <c r="B15" s="249" t="s">
        <v>1627</v>
      </c>
      <c r="C15" s="251" t="s">
        <v>1623</v>
      </c>
      <c r="D15" s="251" t="s">
        <v>1623</v>
      </c>
      <c r="E15" s="251" t="s">
        <v>1623</v>
      </c>
      <c r="F15" s="251" t="s">
        <v>1623</v>
      </c>
      <c r="G15" s="251" t="s">
        <v>1623</v>
      </c>
    </row>
    <row r="16" spans="1:10" x14ac:dyDescent="0.25">
      <c r="A16" s="222">
        <v>7</v>
      </c>
      <c r="B16" s="249" t="s">
        <v>1628</v>
      </c>
      <c r="C16" s="251" t="s">
        <v>1623</v>
      </c>
      <c r="D16" s="251" t="s">
        <v>1623</v>
      </c>
      <c r="E16" s="251" t="s">
        <v>1623</v>
      </c>
      <c r="F16" s="251" t="s">
        <v>1623</v>
      </c>
      <c r="G16" s="251" t="s">
        <v>1623</v>
      </c>
    </row>
    <row r="17" spans="1:7" x14ac:dyDescent="0.25">
      <c r="A17" s="254">
        <v>8</v>
      </c>
      <c r="B17" s="249" t="s">
        <v>1629</v>
      </c>
      <c r="C17" s="250">
        <v>2021</v>
      </c>
      <c r="D17" s="251" t="s">
        <v>1623</v>
      </c>
      <c r="E17" s="252">
        <v>1</v>
      </c>
      <c r="F17" s="251" t="s">
        <v>1623</v>
      </c>
      <c r="G17" s="251" t="s">
        <v>1623</v>
      </c>
    </row>
    <row r="18" spans="1:7" x14ac:dyDescent="0.25">
      <c r="A18" s="222">
        <v>9</v>
      </c>
      <c r="B18" s="223" t="s">
        <v>1630</v>
      </c>
      <c r="C18" s="250">
        <v>2022</v>
      </c>
      <c r="D18" s="251" t="s">
        <v>1623</v>
      </c>
      <c r="E18" s="252">
        <v>1</v>
      </c>
      <c r="F18" s="251" t="s">
        <v>1623</v>
      </c>
      <c r="G18" s="251" t="s">
        <v>1623</v>
      </c>
    </row>
    <row r="19" spans="1:7" x14ac:dyDescent="0.25">
      <c r="A19" s="222">
        <v>10</v>
      </c>
      <c r="B19" s="223" t="s">
        <v>1631</v>
      </c>
      <c r="C19" s="250">
        <v>2021</v>
      </c>
      <c r="D19" s="251" t="s">
        <v>1623</v>
      </c>
      <c r="E19" s="253">
        <v>1</v>
      </c>
      <c r="F19" s="251" t="s">
        <v>1623</v>
      </c>
      <c r="G19" s="251" t="s">
        <v>1623</v>
      </c>
    </row>
  </sheetData>
  <mergeCells count="11">
    <mergeCell ref="A3:F3"/>
    <mergeCell ref="A1:G1"/>
    <mergeCell ref="A5:F5"/>
    <mergeCell ref="A6:A9"/>
    <mergeCell ref="B6:B9"/>
    <mergeCell ref="C6:C9"/>
    <mergeCell ref="D6:G6"/>
    <mergeCell ref="D7:D9"/>
    <mergeCell ref="E7:E9"/>
    <mergeCell ref="F7:F9"/>
    <mergeCell ref="G7:G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F11" sqref="F11"/>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8" x14ac:dyDescent="0.25">
      <c r="A1" s="412" t="s">
        <v>714</v>
      </c>
      <c r="B1" s="412"/>
      <c r="C1" s="412"/>
      <c r="D1" s="412"/>
      <c r="E1" s="412"/>
      <c r="F1" s="412"/>
      <c r="G1" s="412"/>
    </row>
    <row r="3" spans="1:8" x14ac:dyDescent="0.25">
      <c r="A3" s="426" t="s">
        <v>676</v>
      </c>
      <c r="B3" s="426"/>
      <c r="C3" s="426"/>
      <c r="D3" s="426"/>
      <c r="E3" s="426"/>
      <c r="F3" s="426"/>
    </row>
    <row r="4" spans="1:8" x14ac:dyDescent="0.25">
      <c r="A4" s="37"/>
    </row>
    <row r="5" spans="1:8" x14ac:dyDescent="0.25">
      <c r="A5" s="37" t="s">
        <v>733</v>
      </c>
    </row>
    <row r="6" spans="1:8" ht="76.5" x14ac:dyDescent="0.25">
      <c r="A6" s="430" t="s">
        <v>0</v>
      </c>
      <c r="B6" s="125" t="s">
        <v>216</v>
      </c>
      <c r="C6" s="57" t="s">
        <v>217</v>
      </c>
      <c r="D6" s="57" t="s">
        <v>218</v>
      </c>
      <c r="E6" s="57" t="s">
        <v>177</v>
      </c>
      <c r="F6" s="57" t="s">
        <v>219</v>
      </c>
      <c r="G6" s="57" t="s">
        <v>220</v>
      </c>
      <c r="H6" s="57" t="s">
        <v>221</v>
      </c>
    </row>
    <row r="7" spans="1:8" ht="153" x14ac:dyDescent="0.25">
      <c r="A7" s="432"/>
      <c r="B7" s="255" t="s">
        <v>2092</v>
      </c>
      <c r="C7" s="255" t="s">
        <v>2085</v>
      </c>
      <c r="D7" s="255" t="s">
        <v>2085</v>
      </c>
      <c r="E7" s="255" t="s">
        <v>2085</v>
      </c>
      <c r="F7" s="255" t="s">
        <v>2085</v>
      </c>
      <c r="G7" s="255">
        <v>2</v>
      </c>
      <c r="H7" s="255">
        <v>39</v>
      </c>
    </row>
    <row r="8" spans="1:8" x14ac:dyDescent="0.25">
      <c r="A8" s="59"/>
      <c r="B8" s="43"/>
    </row>
  </sheetData>
  <mergeCells count="3">
    <mergeCell ref="A6:A7"/>
    <mergeCell ref="A3:F3"/>
    <mergeCell ref="A1:G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I5" sqref="I5:I6"/>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15" x14ac:dyDescent="0.25">
      <c r="A1" s="412" t="s">
        <v>714</v>
      </c>
      <c r="B1" s="412"/>
      <c r="C1" s="412"/>
      <c r="D1" s="412"/>
      <c r="E1" s="412"/>
      <c r="F1" s="412"/>
      <c r="G1" s="412"/>
    </row>
    <row r="3" spans="1:15" x14ac:dyDescent="0.25">
      <c r="A3" s="426" t="s">
        <v>676</v>
      </c>
      <c r="B3" s="426"/>
      <c r="C3" s="426"/>
      <c r="D3" s="426"/>
      <c r="E3" s="426"/>
      <c r="F3" s="426"/>
    </row>
    <row r="4" spans="1:15" x14ac:dyDescent="0.25">
      <c r="A4" s="442" t="s">
        <v>734</v>
      </c>
      <c r="B4" s="442"/>
      <c r="C4" s="442"/>
      <c r="D4" s="442"/>
      <c r="E4" s="442"/>
      <c r="F4" s="442"/>
      <c r="G4" s="442"/>
      <c r="H4" s="442"/>
      <c r="I4" s="442"/>
      <c r="J4" s="43"/>
      <c r="K4" s="43"/>
      <c r="L4" s="43"/>
      <c r="M4" s="43"/>
      <c r="N4" s="43"/>
      <c r="O4" s="43"/>
    </row>
    <row r="5" spans="1:15" x14ac:dyDescent="0.25">
      <c r="A5" s="421" t="s">
        <v>0</v>
      </c>
      <c r="B5" s="420" t="s">
        <v>216</v>
      </c>
      <c r="C5" s="125" t="s">
        <v>222</v>
      </c>
      <c r="D5" s="420" t="s">
        <v>223</v>
      </c>
      <c r="E5" s="420" t="s">
        <v>224</v>
      </c>
      <c r="F5" s="420" t="s">
        <v>225</v>
      </c>
      <c r="G5" s="420" t="s">
        <v>226</v>
      </c>
      <c r="H5" s="420" t="s">
        <v>177</v>
      </c>
      <c r="I5" s="420" t="s">
        <v>219</v>
      </c>
    </row>
    <row r="6" spans="1:15" ht="25.5" x14ac:dyDescent="0.25">
      <c r="A6" s="421"/>
      <c r="B6" s="420"/>
      <c r="C6" s="125" t="s">
        <v>227</v>
      </c>
      <c r="D6" s="420"/>
      <c r="E6" s="420"/>
      <c r="F6" s="420"/>
      <c r="G6" s="420"/>
      <c r="H6" s="420"/>
      <c r="I6" s="420"/>
    </row>
    <row r="7" spans="1:15" x14ac:dyDescent="0.25">
      <c r="A7" s="41"/>
      <c r="B7" s="266" t="s">
        <v>1144</v>
      </c>
      <c r="C7" s="266" t="s">
        <v>1144</v>
      </c>
      <c r="D7" s="266" t="s">
        <v>1144</v>
      </c>
      <c r="E7" s="266" t="s">
        <v>1144</v>
      </c>
      <c r="F7" s="266" t="s">
        <v>1144</v>
      </c>
      <c r="G7" s="266" t="s">
        <v>1144</v>
      </c>
      <c r="H7" s="266" t="s">
        <v>1144</v>
      </c>
      <c r="I7" s="266" t="s">
        <v>1144</v>
      </c>
    </row>
    <row r="8" spans="1:15" x14ac:dyDescent="0.25">
      <c r="A8" s="37"/>
    </row>
  </sheetData>
  <mergeCells count="11">
    <mergeCell ref="A3:F3"/>
    <mergeCell ref="A1:G1"/>
    <mergeCell ref="A4:I4"/>
    <mergeCell ref="A5:A6"/>
    <mergeCell ref="B5:B6"/>
    <mergeCell ref="D5:D6"/>
    <mergeCell ref="E5:E6"/>
    <mergeCell ref="F5:F6"/>
    <mergeCell ref="G5:G6"/>
    <mergeCell ref="H5:H6"/>
    <mergeCell ref="I5:I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C7" sqref="A7:XFD7"/>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5" width="13.85546875" style="36" bestFit="1" customWidth="1"/>
    <col min="6" max="6" width="13.85546875" style="36" customWidth="1"/>
    <col min="7" max="16384" width="9.140625" style="36"/>
  </cols>
  <sheetData>
    <row r="1" spans="1:7" x14ac:dyDescent="0.25">
      <c r="A1" s="412" t="s">
        <v>714</v>
      </c>
      <c r="B1" s="412"/>
      <c r="C1" s="412"/>
      <c r="D1" s="412"/>
      <c r="E1" s="412"/>
      <c r="F1" s="412"/>
      <c r="G1" s="412"/>
    </row>
    <row r="3" spans="1:7" x14ac:dyDescent="0.25">
      <c r="A3" s="426" t="s">
        <v>676</v>
      </c>
      <c r="B3" s="426"/>
      <c r="C3" s="426"/>
      <c r="D3" s="426"/>
      <c r="E3" s="426"/>
      <c r="F3" s="426"/>
    </row>
    <row r="4" spans="1:7" x14ac:dyDescent="0.25">
      <c r="A4" s="37"/>
    </row>
    <row r="5" spans="1:7" ht="26.25" customHeight="1" x14ac:dyDescent="0.25">
      <c r="A5" s="37" t="s">
        <v>228</v>
      </c>
    </row>
    <row r="6" spans="1:7" x14ac:dyDescent="0.25">
      <c r="A6" s="421" t="s">
        <v>0</v>
      </c>
      <c r="B6" s="427" t="s">
        <v>216</v>
      </c>
      <c r="C6" s="413" t="s">
        <v>179</v>
      </c>
      <c r="D6" s="414"/>
      <c r="E6" s="427" t="s">
        <v>229</v>
      </c>
      <c r="F6" s="427" t="s">
        <v>219</v>
      </c>
    </row>
    <row r="7" spans="1:7" x14ac:dyDescent="0.25">
      <c r="A7" s="421"/>
      <c r="B7" s="429"/>
      <c r="C7" s="125" t="s">
        <v>186</v>
      </c>
      <c r="D7" s="125" t="s">
        <v>185</v>
      </c>
      <c r="E7" s="429"/>
      <c r="F7" s="429"/>
    </row>
    <row r="8" spans="1:7" ht="102" x14ac:dyDescent="0.25">
      <c r="A8" s="222">
        <v>1</v>
      </c>
      <c r="B8" s="227" t="s">
        <v>2108</v>
      </c>
      <c r="C8" s="274" t="s">
        <v>2085</v>
      </c>
      <c r="D8" s="274" t="s">
        <v>2085</v>
      </c>
      <c r="E8" s="274" t="s">
        <v>2085</v>
      </c>
      <c r="F8" s="274" t="s">
        <v>2085</v>
      </c>
    </row>
    <row r="9" spans="1:7" ht="102" x14ac:dyDescent="0.25">
      <c r="A9" s="222">
        <v>2</v>
      </c>
      <c r="B9" s="227" t="s">
        <v>2086</v>
      </c>
      <c r="C9" s="274" t="s">
        <v>2085</v>
      </c>
      <c r="D9" s="274" t="s">
        <v>2085</v>
      </c>
      <c r="E9" s="274" t="s">
        <v>2085</v>
      </c>
      <c r="F9" s="274" t="s">
        <v>2085</v>
      </c>
    </row>
    <row r="10" spans="1:7" ht="102" x14ac:dyDescent="0.25">
      <c r="A10" s="222">
        <v>3</v>
      </c>
      <c r="B10" s="227" t="s">
        <v>2109</v>
      </c>
      <c r="C10" s="274" t="s">
        <v>2085</v>
      </c>
      <c r="D10" s="274" t="s">
        <v>2085</v>
      </c>
      <c r="E10" s="274" t="s">
        <v>2085</v>
      </c>
      <c r="F10" s="274" t="s">
        <v>2085</v>
      </c>
    </row>
    <row r="11" spans="1:7" ht="102" x14ac:dyDescent="0.25">
      <c r="A11" s="222">
        <v>4</v>
      </c>
      <c r="B11" s="227" t="s">
        <v>2110</v>
      </c>
      <c r="C11" s="274" t="s">
        <v>2085</v>
      </c>
      <c r="D11" s="274" t="s">
        <v>2085</v>
      </c>
      <c r="E11" s="274" t="s">
        <v>2085</v>
      </c>
      <c r="F11" s="274" t="s">
        <v>2085</v>
      </c>
    </row>
    <row r="12" spans="1:7" ht="102" x14ac:dyDescent="0.25">
      <c r="A12" s="222">
        <v>5</v>
      </c>
      <c r="B12" s="227" t="s">
        <v>2109</v>
      </c>
      <c r="C12" s="274" t="s">
        <v>2085</v>
      </c>
      <c r="D12" s="274" t="s">
        <v>2085</v>
      </c>
      <c r="E12" s="274" t="s">
        <v>2085</v>
      </c>
      <c r="F12" s="274" t="s">
        <v>2085</v>
      </c>
    </row>
    <row r="13" spans="1:7" ht="102" x14ac:dyDescent="0.25">
      <c r="A13" s="222">
        <v>6</v>
      </c>
      <c r="B13" s="227" t="s">
        <v>2111</v>
      </c>
      <c r="C13" s="274" t="s">
        <v>2085</v>
      </c>
      <c r="D13" s="274" t="s">
        <v>2085</v>
      </c>
      <c r="E13" s="274" t="s">
        <v>2085</v>
      </c>
      <c r="F13" s="274" t="s">
        <v>2085</v>
      </c>
    </row>
    <row r="14" spans="1:7" ht="102" x14ac:dyDescent="0.25">
      <c r="A14" s="222">
        <v>7</v>
      </c>
      <c r="B14" s="227" t="s">
        <v>2112</v>
      </c>
      <c r="C14" s="274" t="s">
        <v>2085</v>
      </c>
      <c r="D14" s="274" t="s">
        <v>2085</v>
      </c>
      <c r="E14" s="274" t="s">
        <v>2085</v>
      </c>
      <c r="F14" s="274" t="s">
        <v>2085</v>
      </c>
    </row>
    <row r="15" spans="1:7" ht="102" x14ac:dyDescent="0.25">
      <c r="A15" s="222">
        <v>8</v>
      </c>
      <c r="B15" s="227" t="s">
        <v>2113</v>
      </c>
      <c r="C15" s="274" t="s">
        <v>2085</v>
      </c>
      <c r="D15" s="274" t="s">
        <v>2085</v>
      </c>
      <c r="E15" s="274" t="s">
        <v>2085</v>
      </c>
      <c r="F15" s="274" t="s">
        <v>2085</v>
      </c>
    </row>
    <row r="16" spans="1:7" ht="102" x14ac:dyDescent="0.25">
      <c r="A16" s="222">
        <v>9</v>
      </c>
      <c r="B16" s="227" t="s">
        <v>2114</v>
      </c>
      <c r="C16" s="274" t="s">
        <v>2085</v>
      </c>
      <c r="D16" s="274" t="s">
        <v>2085</v>
      </c>
      <c r="E16" s="274" t="s">
        <v>2085</v>
      </c>
      <c r="F16" s="274" t="s">
        <v>2085</v>
      </c>
    </row>
    <row r="17" spans="1:6" ht="102" x14ac:dyDescent="0.25">
      <c r="A17" s="222">
        <v>10</v>
      </c>
      <c r="B17" s="227" t="s">
        <v>2115</v>
      </c>
      <c r="C17" s="274" t="s">
        <v>2085</v>
      </c>
      <c r="D17" s="274" t="s">
        <v>2085</v>
      </c>
      <c r="E17" s="274" t="s">
        <v>2085</v>
      </c>
      <c r="F17" s="274" t="s">
        <v>2085</v>
      </c>
    </row>
    <row r="18" spans="1:6" ht="102" x14ac:dyDescent="0.25">
      <c r="A18" s="222">
        <v>11</v>
      </c>
      <c r="B18" s="227" t="s">
        <v>2116</v>
      </c>
      <c r="C18" s="274" t="s">
        <v>2085</v>
      </c>
      <c r="D18" s="274" t="s">
        <v>2085</v>
      </c>
      <c r="E18" s="274" t="s">
        <v>2085</v>
      </c>
      <c r="F18" s="274" t="s">
        <v>2085</v>
      </c>
    </row>
    <row r="19" spans="1:6" ht="102" x14ac:dyDescent="0.25">
      <c r="A19" s="222">
        <v>12</v>
      </c>
      <c r="B19" s="227" t="s">
        <v>2091</v>
      </c>
      <c r="C19" s="274" t="s">
        <v>2085</v>
      </c>
      <c r="D19" s="274" t="s">
        <v>2085</v>
      </c>
      <c r="E19" s="274" t="s">
        <v>2085</v>
      </c>
      <c r="F19" s="274" t="s">
        <v>2085</v>
      </c>
    </row>
    <row r="20" spans="1:6" ht="102" x14ac:dyDescent="0.25">
      <c r="A20" s="222">
        <v>13</v>
      </c>
      <c r="B20" s="227" t="s">
        <v>2117</v>
      </c>
      <c r="C20" s="274" t="s">
        <v>2085</v>
      </c>
      <c r="D20" s="274" t="s">
        <v>2085</v>
      </c>
      <c r="E20" s="274" t="s">
        <v>2085</v>
      </c>
      <c r="F20" s="274" t="s">
        <v>2085</v>
      </c>
    </row>
    <row r="21" spans="1:6" ht="102" x14ac:dyDescent="0.25">
      <c r="A21" s="222">
        <v>14</v>
      </c>
      <c r="B21" s="227" t="s">
        <v>2118</v>
      </c>
      <c r="C21" s="274" t="s">
        <v>2085</v>
      </c>
      <c r="D21" s="274" t="s">
        <v>2085</v>
      </c>
      <c r="E21" s="274" t="s">
        <v>2085</v>
      </c>
      <c r="F21" s="274" t="s">
        <v>2085</v>
      </c>
    </row>
    <row r="22" spans="1:6" ht="102" x14ac:dyDescent="0.25">
      <c r="A22" s="222">
        <v>15</v>
      </c>
      <c r="B22" s="227" t="s">
        <v>2093</v>
      </c>
      <c r="C22" s="274" t="s">
        <v>2085</v>
      </c>
      <c r="D22" s="274" t="s">
        <v>2085</v>
      </c>
      <c r="E22" s="274" t="s">
        <v>2085</v>
      </c>
      <c r="F22" s="274" t="s">
        <v>2085</v>
      </c>
    </row>
    <row r="23" spans="1:6" ht="102" x14ac:dyDescent="0.25">
      <c r="A23" s="222">
        <v>16</v>
      </c>
      <c r="B23" s="227" t="s">
        <v>2119</v>
      </c>
      <c r="C23" s="274" t="s">
        <v>2085</v>
      </c>
      <c r="D23" s="274" t="s">
        <v>2085</v>
      </c>
      <c r="E23" s="274" t="s">
        <v>2085</v>
      </c>
      <c r="F23" s="274" t="s">
        <v>2085</v>
      </c>
    </row>
    <row r="24" spans="1:6" ht="102" x14ac:dyDescent="0.25">
      <c r="A24" s="222">
        <v>17</v>
      </c>
      <c r="B24" s="227" t="s">
        <v>2120</v>
      </c>
      <c r="C24" s="274" t="s">
        <v>2085</v>
      </c>
      <c r="D24" s="274" t="s">
        <v>2085</v>
      </c>
      <c r="E24" s="274" t="s">
        <v>2085</v>
      </c>
      <c r="F24" s="274" t="s">
        <v>2085</v>
      </c>
    </row>
    <row r="25" spans="1:6" ht="102" x14ac:dyDescent="0.25">
      <c r="A25" s="222">
        <v>18</v>
      </c>
      <c r="B25" s="227" t="s">
        <v>2121</v>
      </c>
      <c r="C25" s="274" t="s">
        <v>2085</v>
      </c>
      <c r="D25" s="274" t="s">
        <v>2085</v>
      </c>
      <c r="E25" s="274" t="s">
        <v>2085</v>
      </c>
      <c r="F25" s="274" t="s">
        <v>2085</v>
      </c>
    </row>
    <row r="26" spans="1:6" ht="102" x14ac:dyDescent="0.25">
      <c r="A26" s="222">
        <v>19</v>
      </c>
      <c r="B26" s="227" t="s">
        <v>2122</v>
      </c>
      <c r="C26" s="274" t="s">
        <v>2085</v>
      </c>
      <c r="D26" s="274" t="s">
        <v>2085</v>
      </c>
      <c r="E26" s="274" t="s">
        <v>2085</v>
      </c>
      <c r="F26" s="274" t="s">
        <v>2085</v>
      </c>
    </row>
    <row r="27" spans="1:6" ht="102" x14ac:dyDescent="0.25">
      <c r="A27" s="222">
        <v>20</v>
      </c>
      <c r="B27" s="227" t="s">
        <v>2123</v>
      </c>
      <c r="C27" s="274" t="s">
        <v>2085</v>
      </c>
      <c r="D27" s="274" t="s">
        <v>2085</v>
      </c>
      <c r="E27" s="274" t="s">
        <v>2085</v>
      </c>
      <c r="F27" s="274" t="s">
        <v>2085</v>
      </c>
    </row>
    <row r="28" spans="1:6" ht="102" x14ac:dyDescent="0.25">
      <c r="A28" s="222">
        <v>21</v>
      </c>
      <c r="B28" s="227" t="s">
        <v>2124</v>
      </c>
      <c r="C28" s="274" t="s">
        <v>2085</v>
      </c>
      <c r="D28" s="274" t="s">
        <v>2085</v>
      </c>
      <c r="E28" s="274" t="s">
        <v>2085</v>
      </c>
      <c r="F28" s="274" t="s">
        <v>2085</v>
      </c>
    </row>
    <row r="29" spans="1:6" ht="102" x14ac:dyDescent="0.25">
      <c r="A29" s="222">
        <v>22</v>
      </c>
      <c r="B29" s="227" t="s">
        <v>2125</v>
      </c>
      <c r="C29" s="274" t="s">
        <v>2085</v>
      </c>
      <c r="D29" s="274" t="s">
        <v>2085</v>
      </c>
      <c r="E29" s="274" t="s">
        <v>2085</v>
      </c>
      <c r="F29" s="274" t="s">
        <v>2085</v>
      </c>
    </row>
    <row r="30" spans="1:6" ht="102" x14ac:dyDescent="0.25">
      <c r="A30" s="222">
        <v>23</v>
      </c>
      <c r="B30" s="227" t="s">
        <v>2107</v>
      </c>
      <c r="C30" s="274" t="s">
        <v>2085</v>
      </c>
      <c r="D30" s="274" t="s">
        <v>2085</v>
      </c>
      <c r="E30" s="274" t="s">
        <v>2085</v>
      </c>
      <c r="F30" s="274" t="s">
        <v>2085</v>
      </c>
    </row>
    <row r="31" spans="1:6" ht="102" x14ac:dyDescent="0.25">
      <c r="A31" s="222">
        <v>24</v>
      </c>
      <c r="B31" s="227" t="s">
        <v>2126</v>
      </c>
      <c r="C31" s="274" t="s">
        <v>2085</v>
      </c>
      <c r="D31" s="274" t="s">
        <v>2085</v>
      </c>
      <c r="E31" s="274" t="s">
        <v>2085</v>
      </c>
      <c r="F31" s="274" t="s">
        <v>2085</v>
      </c>
    </row>
    <row r="32" spans="1:6" ht="102" x14ac:dyDescent="0.25">
      <c r="A32" s="222">
        <v>25</v>
      </c>
      <c r="B32" s="227" t="s">
        <v>2127</v>
      </c>
      <c r="C32" s="274" t="s">
        <v>2085</v>
      </c>
      <c r="D32" s="274" t="s">
        <v>2085</v>
      </c>
      <c r="E32" s="274" t="s">
        <v>2085</v>
      </c>
      <c r="F32" s="274" t="s">
        <v>2085</v>
      </c>
    </row>
  </sheetData>
  <mergeCells count="7">
    <mergeCell ref="A3:F3"/>
    <mergeCell ref="A1:G1"/>
    <mergeCell ref="A6:A7"/>
    <mergeCell ref="B6:B7"/>
    <mergeCell ref="C6:D6"/>
    <mergeCell ref="E6:E7"/>
    <mergeCell ref="F6:F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4" workbookViewId="0">
      <selection activeCell="A6" sqref="A6:XFD6"/>
    </sheetView>
  </sheetViews>
  <sheetFormatPr defaultColWidth="9.140625" defaultRowHeight="12.75" x14ac:dyDescent="0.25"/>
  <cols>
    <col min="1" max="1" width="4.5703125" style="36" customWidth="1"/>
    <col min="2" max="2" width="21.7109375" style="36" customWidth="1"/>
    <col min="3" max="3" width="17" style="36" customWidth="1"/>
    <col min="4" max="4" width="39.140625" style="36" customWidth="1"/>
    <col min="5" max="16384" width="9.140625" style="36"/>
  </cols>
  <sheetData>
    <row r="1" spans="1:7" x14ac:dyDescent="0.25">
      <c r="A1" s="412" t="s">
        <v>714</v>
      </c>
      <c r="B1" s="412"/>
      <c r="C1" s="412"/>
      <c r="D1" s="412"/>
      <c r="E1" s="412"/>
      <c r="F1" s="412"/>
      <c r="G1" s="412"/>
    </row>
    <row r="3" spans="1:7" x14ac:dyDescent="0.25">
      <c r="A3" s="426" t="s">
        <v>676</v>
      </c>
      <c r="B3" s="426"/>
      <c r="C3" s="426"/>
      <c r="D3" s="426"/>
      <c r="E3" s="426"/>
      <c r="F3" s="426"/>
    </row>
    <row r="4" spans="1:7" x14ac:dyDescent="0.25">
      <c r="A4" s="37"/>
    </row>
    <row r="5" spans="1:7" x14ac:dyDescent="0.25">
      <c r="A5" s="37" t="s">
        <v>230</v>
      </c>
    </row>
    <row r="6" spans="1:7" x14ac:dyDescent="0.25">
      <c r="A6" s="41" t="s">
        <v>0</v>
      </c>
      <c r="B6" s="125" t="s">
        <v>216</v>
      </c>
      <c r="C6" s="125" t="s">
        <v>177</v>
      </c>
      <c r="D6" s="125" t="s">
        <v>231</v>
      </c>
    </row>
    <row r="7" spans="1:7" ht="89.25" x14ac:dyDescent="0.25">
      <c r="A7" s="242">
        <v>1</v>
      </c>
      <c r="B7" s="221" t="s">
        <v>2088</v>
      </c>
      <c r="C7" s="274" t="s">
        <v>2085</v>
      </c>
      <c r="D7" s="221" t="s">
        <v>1632</v>
      </c>
    </row>
    <row r="8" spans="1:7" ht="89.25" x14ac:dyDescent="0.25">
      <c r="A8" s="242">
        <v>2</v>
      </c>
      <c r="B8" s="221" t="s">
        <v>2128</v>
      </c>
      <c r="C8" s="274" t="s">
        <v>2085</v>
      </c>
      <c r="D8" s="221" t="s">
        <v>1633</v>
      </c>
    </row>
    <row r="9" spans="1:7" ht="89.25" x14ac:dyDescent="0.25">
      <c r="A9" s="242">
        <v>3</v>
      </c>
      <c r="B9" s="221" t="s">
        <v>2129</v>
      </c>
      <c r="C9" s="274" t="s">
        <v>2085</v>
      </c>
      <c r="D9" s="221" t="s">
        <v>1634</v>
      </c>
    </row>
    <row r="10" spans="1:7" ht="89.25" x14ac:dyDescent="0.25">
      <c r="A10" s="242">
        <v>4</v>
      </c>
      <c r="B10" s="221" t="s">
        <v>2130</v>
      </c>
      <c r="C10" s="274" t="s">
        <v>2085</v>
      </c>
      <c r="D10" s="221" t="s">
        <v>1635</v>
      </c>
    </row>
    <row r="11" spans="1:7" ht="89.25" x14ac:dyDescent="0.25">
      <c r="A11" s="242">
        <v>5</v>
      </c>
      <c r="B11" s="221" t="s">
        <v>2103</v>
      </c>
      <c r="C11" s="274" t="s">
        <v>2085</v>
      </c>
      <c r="D11" s="221" t="s">
        <v>1636</v>
      </c>
    </row>
    <row r="12" spans="1:7" ht="89.25" x14ac:dyDescent="0.25">
      <c r="A12" s="242">
        <v>6</v>
      </c>
      <c r="B12" s="221" t="s">
        <v>2084</v>
      </c>
      <c r="C12" s="274" t="s">
        <v>2085</v>
      </c>
      <c r="D12" s="221" t="s">
        <v>1635</v>
      </c>
    </row>
    <row r="13" spans="1:7" ht="89.25" x14ac:dyDescent="0.25">
      <c r="A13" s="242">
        <v>7</v>
      </c>
      <c r="B13" s="221" t="s">
        <v>2131</v>
      </c>
      <c r="C13" s="274" t="s">
        <v>2085</v>
      </c>
      <c r="D13" s="221" t="s">
        <v>1634</v>
      </c>
    </row>
    <row r="14" spans="1:7" ht="89.25" x14ac:dyDescent="0.25">
      <c r="A14" s="242">
        <v>8</v>
      </c>
      <c r="B14" s="221" t="s">
        <v>2132</v>
      </c>
      <c r="C14" s="274" t="s">
        <v>2085</v>
      </c>
      <c r="D14" s="221" t="s">
        <v>1636</v>
      </c>
    </row>
    <row r="15" spans="1:7" ht="89.25" x14ac:dyDescent="0.25">
      <c r="A15" s="242">
        <v>9</v>
      </c>
      <c r="B15" s="221" t="s">
        <v>2133</v>
      </c>
      <c r="C15" s="274" t="s">
        <v>2085</v>
      </c>
      <c r="D15" s="221" t="s">
        <v>1635</v>
      </c>
    </row>
    <row r="16" spans="1:7" ht="89.25" x14ac:dyDescent="0.25">
      <c r="A16" s="242">
        <v>10</v>
      </c>
      <c r="B16" s="221" t="s">
        <v>2119</v>
      </c>
      <c r="C16" s="274" t="s">
        <v>2085</v>
      </c>
      <c r="D16" s="221" t="s">
        <v>1633</v>
      </c>
    </row>
    <row r="17" spans="1:4" ht="89.25" x14ac:dyDescent="0.25">
      <c r="A17" s="242">
        <v>11</v>
      </c>
      <c r="B17" s="221" t="s">
        <v>2134</v>
      </c>
      <c r="C17" s="274" t="s">
        <v>2085</v>
      </c>
      <c r="D17" s="221" t="s">
        <v>1637</v>
      </c>
    </row>
    <row r="18" spans="1:4" ht="89.25" x14ac:dyDescent="0.25">
      <c r="A18" s="242">
        <v>12</v>
      </c>
      <c r="B18" s="221" t="s">
        <v>2106</v>
      </c>
      <c r="C18" s="274" t="s">
        <v>2085</v>
      </c>
      <c r="D18" s="221" t="s">
        <v>1636</v>
      </c>
    </row>
    <row r="19" spans="1:4" ht="89.25" x14ac:dyDescent="0.25">
      <c r="A19" s="242">
        <v>13</v>
      </c>
      <c r="B19" s="221" t="s">
        <v>2135</v>
      </c>
      <c r="C19" s="274" t="s">
        <v>2085</v>
      </c>
      <c r="D19" s="221" t="s">
        <v>1637</v>
      </c>
    </row>
  </sheetData>
  <mergeCells count="2">
    <mergeCell ref="A3:F3"/>
    <mergeCell ref="A1:G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selection activeCell="D6" sqref="A6:XFD6"/>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11" x14ac:dyDescent="0.25">
      <c r="A1" s="412" t="s">
        <v>714</v>
      </c>
      <c r="B1" s="412"/>
      <c r="C1" s="412"/>
      <c r="D1" s="412"/>
      <c r="E1" s="412"/>
      <c r="F1" s="412"/>
      <c r="G1" s="412"/>
    </row>
    <row r="3" spans="1:11" x14ac:dyDescent="0.25">
      <c r="A3" s="426" t="s">
        <v>232</v>
      </c>
      <c r="B3" s="426"/>
      <c r="C3" s="426"/>
      <c r="D3" s="426"/>
      <c r="E3" s="426"/>
      <c r="F3" s="426"/>
      <c r="G3" s="426"/>
      <c r="H3" s="426"/>
      <c r="I3" s="426"/>
      <c r="J3" s="426"/>
    </row>
    <row r="4" spans="1:11" x14ac:dyDescent="0.25">
      <c r="A4" s="68" t="s">
        <v>677</v>
      </c>
      <c r="B4" s="68"/>
      <c r="C4" s="68"/>
      <c r="D4" s="68"/>
      <c r="E4" s="68"/>
      <c r="F4" s="68"/>
      <c r="G4" s="68"/>
      <c r="H4" s="68"/>
      <c r="I4" s="68"/>
      <c r="J4" s="68"/>
    </row>
    <row r="5" spans="1:11" ht="25.5" customHeight="1" x14ac:dyDescent="0.25">
      <c r="A5" s="430" t="s">
        <v>0</v>
      </c>
      <c r="B5" s="443" t="s">
        <v>233</v>
      </c>
      <c r="C5" s="443" t="s">
        <v>234</v>
      </c>
      <c r="D5" s="445" t="s">
        <v>235</v>
      </c>
      <c r="E5" s="446"/>
      <c r="F5" s="443" t="s">
        <v>236</v>
      </c>
      <c r="G5" s="443" t="s">
        <v>237</v>
      </c>
      <c r="H5" s="443" t="s">
        <v>238</v>
      </c>
      <c r="I5" s="128" t="s">
        <v>239</v>
      </c>
      <c r="J5" s="443" t="s">
        <v>240</v>
      </c>
      <c r="K5" s="443" t="s">
        <v>241</v>
      </c>
    </row>
    <row r="6" spans="1:11" ht="51" x14ac:dyDescent="0.25">
      <c r="A6" s="432"/>
      <c r="B6" s="444"/>
      <c r="C6" s="444"/>
      <c r="D6" s="128" t="s">
        <v>242</v>
      </c>
      <c r="E6" s="128" t="s">
        <v>243</v>
      </c>
      <c r="F6" s="444"/>
      <c r="G6" s="444"/>
      <c r="H6" s="444"/>
      <c r="I6" s="128" t="s">
        <v>244</v>
      </c>
      <c r="J6" s="444"/>
      <c r="K6" s="444"/>
    </row>
    <row r="7" spans="1:11" ht="102" x14ac:dyDescent="0.25">
      <c r="A7" s="127">
        <v>1</v>
      </c>
      <c r="B7" s="123" t="s">
        <v>2137</v>
      </c>
      <c r="C7" s="276" t="s">
        <v>2085</v>
      </c>
      <c r="D7" s="128" t="s">
        <v>1146</v>
      </c>
      <c r="E7" s="128"/>
      <c r="F7" s="123" t="s">
        <v>1147</v>
      </c>
      <c r="G7" s="123" t="s">
        <v>1148</v>
      </c>
      <c r="H7" s="123" t="s">
        <v>1149</v>
      </c>
      <c r="I7" s="128" t="s">
        <v>1044</v>
      </c>
      <c r="J7" s="123" t="s">
        <v>1150</v>
      </c>
      <c r="K7" s="123" t="s">
        <v>2136</v>
      </c>
    </row>
    <row r="8" spans="1:11" ht="331.5" x14ac:dyDescent="0.25">
      <c r="A8" s="127">
        <v>2</v>
      </c>
      <c r="B8" s="123" t="s">
        <v>2138</v>
      </c>
      <c r="C8" s="276" t="s">
        <v>2085</v>
      </c>
      <c r="D8" s="128" t="s">
        <v>1152</v>
      </c>
      <c r="E8" s="128"/>
      <c r="F8" s="123" t="s">
        <v>1153</v>
      </c>
      <c r="G8" s="123" t="s">
        <v>1154</v>
      </c>
      <c r="H8" s="123" t="s">
        <v>1155</v>
      </c>
      <c r="I8" s="128" t="s">
        <v>1156</v>
      </c>
      <c r="J8" s="123" t="s">
        <v>1150</v>
      </c>
      <c r="K8" s="276" t="s">
        <v>2136</v>
      </c>
    </row>
    <row r="9" spans="1:11" ht="102" x14ac:dyDescent="0.25">
      <c r="A9" s="127">
        <v>3</v>
      </c>
      <c r="B9" s="123" t="s">
        <v>2108</v>
      </c>
      <c r="C9" s="276" t="s">
        <v>2085</v>
      </c>
      <c r="D9" s="128" t="s">
        <v>1146</v>
      </c>
      <c r="E9" s="128"/>
      <c r="F9" s="123" t="s">
        <v>1147</v>
      </c>
      <c r="G9" s="123" t="s">
        <v>1148</v>
      </c>
      <c r="H9" s="123" t="s">
        <v>1149</v>
      </c>
      <c r="I9" s="128" t="s">
        <v>1044</v>
      </c>
      <c r="J9" s="123" t="s">
        <v>1150</v>
      </c>
      <c r="K9" s="276" t="s">
        <v>2136</v>
      </c>
    </row>
    <row r="10" spans="1:11" ht="89.25" x14ac:dyDescent="0.25">
      <c r="A10" s="127">
        <v>4</v>
      </c>
      <c r="B10" s="123" t="s">
        <v>2086</v>
      </c>
      <c r="C10" s="276" t="s">
        <v>2085</v>
      </c>
      <c r="D10" s="128" t="s">
        <v>1157</v>
      </c>
      <c r="E10" s="128"/>
      <c r="F10" s="123" t="s">
        <v>1158</v>
      </c>
      <c r="G10" s="123" t="s">
        <v>1159</v>
      </c>
      <c r="H10" s="123" t="s">
        <v>1149</v>
      </c>
      <c r="I10" s="128" t="s">
        <v>1156</v>
      </c>
      <c r="J10" s="123" t="s">
        <v>1150</v>
      </c>
      <c r="K10" s="276" t="s">
        <v>2136</v>
      </c>
    </row>
    <row r="11" spans="1:11" ht="114.75" x14ac:dyDescent="0.25">
      <c r="A11" s="127">
        <v>5</v>
      </c>
      <c r="B11" s="276" t="s">
        <v>2086</v>
      </c>
      <c r="C11" s="276" t="s">
        <v>2085</v>
      </c>
      <c r="D11" s="128" t="s">
        <v>1160</v>
      </c>
      <c r="E11" s="128"/>
      <c r="F11" s="123" t="s">
        <v>1161</v>
      </c>
      <c r="G11" s="123" t="s">
        <v>1162</v>
      </c>
      <c r="H11" s="123" t="s">
        <v>1163</v>
      </c>
      <c r="I11" s="128" t="s">
        <v>1156</v>
      </c>
      <c r="J11" s="123" t="s">
        <v>1150</v>
      </c>
      <c r="K11" s="276" t="s">
        <v>2136</v>
      </c>
    </row>
    <row r="12" spans="1:11" ht="140.25" x14ac:dyDescent="0.25">
      <c r="A12" s="127">
        <v>6</v>
      </c>
      <c r="B12" s="123" t="s">
        <v>2139</v>
      </c>
      <c r="C12" s="276" t="s">
        <v>2085</v>
      </c>
      <c r="D12" s="128" t="s">
        <v>1164</v>
      </c>
      <c r="E12" s="128"/>
      <c r="F12" s="123" t="s">
        <v>1165</v>
      </c>
      <c r="G12" s="123" t="s">
        <v>1166</v>
      </c>
      <c r="H12" s="123" t="s">
        <v>1167</v>
      </c>
      <c r="I12" s="128" t="s">
        <v>1156</v>
      </c>
      <c r="J12" s="123" t="s">
        <v>1168</v>
      </c>
      <c r="K12" s="276" t="s">
        <v>2136</v>
      </c>
    </row>
    <row r="13" spans="1:11" ht="140.25" x14ac:dyDescent="0.25">
      <c r="A13" s="127">
        <v>7</v>
      </c>
      <c r="B13" s="123" t="s">
        <v>2100</v>
      </c>
      <c r="C13" s="276" t="s">
        <v>2085</v>
      </c>
      <c r="D13" s="128" t="s">
        <v>1164</v>
      </c>
      <c r="E13" s="128"/>
      <c r="F13" s="123" t="s">
        <v>1165</v>
      </c>
      <c r="G13" s="123" t="s">
        <v>1166</v>
      </c>
      <c r="H13" s="123" t="s">
        <v>1167</v>
      </c>
      <c r="I13" s="128" t="s">
        <v>1156</v>
      </c>
      <c r="J13" s="123" t="s">
        <v>1168</v>
      </c>
      <c r="K13" s="276" t="s">
        <v>2136</v>
      </c>
    </row>
    <row r="14" spans="1:11" ht="89.25" x14ac:dyDescent="0.25">
      <c r="A14" s="127">
        <v>8</v>
      </c>
      <c r="B14" s="123" t="s">
        <v>2140</v>
      </c>
      <c r="C14" s="276" t="s">
        <v>2085</v>
      </c>
      <c r="D14" s="128" t="s">
        <v>1169</v>
      </c>
      <c r="E14" s="128"/>
      <c r="F14" s="123" t="s">
        <v>1170</v>
      </c>
      <c r="G14" s="123" t="s">
        <v>1171</v>
      </c>
      <c r="H14" s="123" t="s">
        <v>1172</v>
      </c>
      <c r="I14" s="128" t="s">
        <v>1156</v>
      </c>
      <c r="J14" s="123" t="s">
        <v>1168</v>
      </c>
      <c r="K14" s="276" t="s">
        <v>2136</v>
      </c>
    </row>
    <row r="15" spans="1:11" ht="89.25" x14ac:dyDescent="0.25">
      <c r="A15" s="127">
        <v>9</v>
      </c>
      <c r="B15" s="276" t="s">
        <v>2140</v>
      </c>
      <c r="C15" s="276" t="s">
        <v>2085</v>
      </c>
      <c r="D15" s="128" t="s">
        <v>1173</v>
      </c>
      <c r="E15" s="128"/>
      <c r="F15" s="123" t="s">
        <v>1170</v>
      </c>
      <c r="G15" s="123" t="s">
        <v>1174</v>
      </c>
      <c r="H15" s="123" t="s">
        <v>1175</v>
      </c>
      <c r="I15" s="128" t="s">
        <v>1156</v>
      </c>
      <c r="J15" s="123" t="s">
        <v>1168</v>
      </c>
      <c r="K15" s="276" t="s">
        <v>2136</v>
      </c>
    </row>
    <row r="16" spans="1:11" ht="153" x14ac:dyDescent="0.25">
      <c r="A16" s="127">
        <v>10</v>
      </c>
      <c r="B16" s="276" t="s">
        <v>2140</v>
      </c>
      <c r="C16" s="276" t="s">
        <v>2085</v>
      </c>
      <c r="D16" s="128" t="s">
        <v>1176</v>
      </c>
      <c r="E16" s="128"/>
      <c r="F16" s="123" t="s">
        <v>1177</v>
      </c>
      <c r="G16" s="123" t="s">
        <v>1178</v>
      </c>
      <c r="H16" s="123" t="s">
        <v>1167</v>
      </c>
      <c r="I16" s="128" t="s">
        <v>1156</v>
      </c>
      <c r="J16" s="123" t="s">
        <v>1168</v>
      </c>
      <c r="K16" s="276" t="s">
        <v>2136</v>
      </c>
    </row>
    <row r="17" spans="1:11" ht="89.25" x14ac:dyDescent="0.25">
      <c r="A17" s="127">
        <v>11</v>
      </c>
      <c r="B17" s="276" t="s">
        <v>2140</v>
      </c>
      <c r="C17" s="276" t="s">
        <v>2085</v>
      </c>
      <c r="D17" s="128" t="s">
        <v>1179</v>
      </c>
      <c r="E17" s="211"/>
      <c r="F17" s="128" t="s">
        <v>1180</v>
      </c>
      <c r="G17" s="128" t="s">
        <v>1181</v>
      </c>
      <c r="H17" s="128" t="s">
        <v>1172</v>
      </c>
      <c r="I17" s="128" t="s">
        <v>1156</v>
      </c>
      <c r="J17" s="123" t="s">
        <v>1168</v>
      </c>
      <c r="K17" s="276" t="s">
        <v>2136</v>
      </c>
    </row>
    <row r="18" spans="1:11" ht="140.25" x14ac:dyDescent="0.25">
      <c r="A18" s="127">
        <v>12</v>
      </c>
      <c r="B18" s="276" t="s">
        <v>2140</v>
      </c>
      <c r="C18" s="276" t="s">
        <v>2085</v>
      </c>
      <c r="D18" s="128" t="s">
        <v>1164</v>
      </c>
      <c r="E18" s="128"/>
      <c r="F18" s="123" t="s">
        <v>1165</v>
      </c>
      <c r="G18" s="123" t="s">
        <v>1166</v>
      </c>
      <c r="H18" s="123" t="s">
        <v>1167</v>
      </c>
      <c r="I18" s="128" t="s">
        <v>1156</v>
      </c>
      <c r="J18" s="123" t="s">
        <v>1168</v>
      </c>
      <c r="K18" s="276" t="s">
        <v>2136</v>
      </c>
    </row>
    <row r="19" spans="1:11" ht="89.25" x14ac:dyDescent="0.25">
      <c r="A19" s="127">
        <v>13</v>
      </c>
      <c r="B19" s="276" t="s">
        <v>2140</v>
      </c>
      <c r="C19" s="276" t="s">
        <v>2085</v>
      </c>
      <c r="D19" s="128" t="s">
        <v>1182</v>
      </c>
      <c r="E19" s="128"/>
      <c r="F19" s="123" t="s">
        <v>1183</v>
      </c>
      <c r="G19" s="123" t="s">
        <v>1184</v>
      </c>
      <c r="H19" s="123" t="s">
        <v>1185</v>
      </c>
      <c r="I19" s="128" t="s">
        <v>1156</v>
      </c>
      <c r="J19" s="123" t="s">
        <v>1168</v>
      </c>
      <c r="K19" s="276" t="s">
        <v>2136</v>
      </c>
    </row>
    <row r="20" spans="1:11" ht="102" x14ac:dyDescent="0.25">
      <c r="A20" s="127">
        <v>14</v>
      </c>
      <c r="B20" s="123" t="s">
        <v>2078</v>
      </c>
      <c r="C20" s="276" t="s">
        <v>2085</v>
      </c>
      <c r="D20" s="128" t="s">
        <v>1146</v>
      </c>
      <c r="E20" s="128"/>
      <c r="F20" s="123" t="s">
        <v>1147</v>
      </c>
      <c r="G20" s="123" t="s">
        <v>1148</v>
      </c>
      <c r="H20" s="123" t="s">
        <v>1149</v>
      </c>
      <c r="I20" s="128" t="s">
        <v>1044</v>
      </c>
      <c r="J20" s="123" t="s">
        <v>1150</v>
      </c>
      <c r="K20" s="276" t="s">
        <v>2136</v>
      </c>
    </row>
    <row r="21" spans="1:11" ht="140.25" x14ac:dyDescent="0.25">
      <c r="A21" s="127">
        <v>15</v>
      </c>
      <c r="B21" s="276" t="s">
        <v>2078</v>
      </c>
      <c r="C21" s="276" t="s">
        <v>2085</v>
      </c>
      <c r="D21" s="128" t="s">
        <v>1164</v>
      </c>
      <c r="E21" s="128"/>
      <c r="F21" s="123" t="s">
        <v>1165</v>
      </c>
      <c r="G21" s="123" t="s">
        <v>1166</v>
      </c>
      <c r="H21" s="123" t="s">
        <v>1167</v>
      </c>
      <c r="I21" s="128" t="s">
        <v>1156</v>
      </c>
      <c r="J21" s="123" t="s">
        <v>1168</v>
      </c>
      <c r="K21" s="276" t="s">
        <v>2136</v>
      </c>
    </row>
    <row r="22" spans="1:11" ht="127.5" x14ac:dyDescent="0.25">
      <c r="A22" s="127">
        <v>16</v>
      </c>
      <c r="B22" s="123" t="s">
        <v>2141</v>
      </c>
      <c r="C22" s="276" t="s">
        <v>2085</v>
      </c>
      <c r="D22" s="128" t="s">
        <v>1187</v>
      </c>
      <c r="E22" s="128"/>
      <c r="F22" s="123" t="s">
        <v>1188</v>
      </c>
      <c r="G22" s="123" t="s">
        <v>1189</v>
      </c>
      <c r="H22" s="123" t="s">
        <v>1190</v>
      </c>
      <c r="I22" s="128" t="s">
        <v>1156</v>
      </c>
      <c r="J22" s="123" t="s">
        <v>1168</v>
      </c>
      <c r="K22" s="276" t="s">
        <v>2136</v>
      </c>
    </row>
    <row r="23" spans="1:11" ht="140.25" x14ac:dyDescent="0.25">
      <c r="A23" s="127">
        <v>17</v>
      </c>
      <c r="B23" s="276" t="s">
        <v>2141</v>
      </c>
      <c r="C23" s="276" t="s">
        <v>2085</v>
      </c>
      <c r="D23" s="128" t="s">
        <v>1191</v>
      </c>
      <c r="E23" s="128"/>
      <c r="F23" s="123" t="s">
        <v>1188</v>
      </c>
      <c r="G23" s="123" t="s">
        <v>1192</v>
      </c>
      <c r="H23" s="123" t="s">
        <v>1155</v>
      </c>
      <c r="I23" s="128" t="s">
        <v>1156</v>
      </c>
      <c r="J23" s="123" t="s">
        <v>1150</v>
      </c>
      <c r="K23" s="276" t="s">
        <v>2136</v>
      </c>
    </row>
    <row r="24" spans="1:11" ht="140.25" x14ac:dyDescent="0.25">
      <c r="A24" s="127">
        <v>18</v>
      </c>
      <c r="B24" s="123" t="s">
        <v>2101</v>
      </c>
      <c r="C24" s="276" t="s">
        <v>2085</v>
      </c>
      <c r="D24" s="128" t="s">
        <v>1164</v>
      </c>
      <c r="E24" s="128"/>
      <c r="F24" s="123" t="s">
        <v>1165</v>
      </c>
      <c r="G24" s="123" t="s">
        <v>1166</v>
      </c>
      <c r="H24" s="123" t="s">
        <v>1167</v>
      </c>
      <c r="I24" s="128" t="s">
        <v>1156</v>
      </c>
      <c r="J24" s="123" t="s">
        <v>1168</v>
      </c>
      <c r="K24" s="276" t="s">
        <v>2136</v>
      </c>
    </row>
    <row r="25" spans="1:11" ht="331.5" x14ac:dyDescent="0.25">
      <c r="A25" s="127">
        <v>19</v>
      </c>
      <c r="B25" s="276" t="s">
        <v>2101</v>
      </c>
      <c r="C25" s="276" t="s">
        <v>2085</v>
      </c>
      <c r="D25" s="128" t="s">
        <v>1152</v>
      </c>
      <c r="E25" s="128"/>
      <c r="F25" s="123" t="s">
        <v>1153</v>
      </c>
      <c r="G25" s="123" t="s">
        <v>1154</v>
      </c>
      <c r="H25" s="123" t="s">
        <v>1155</v>
      </c>
      <c r="I25" s="128" t="s">
        <v>1156</v>
      </c>
      <c r="J25" s="123" t="s">
        <v>1150</v>
      </c>
      <c r="K25" s="276" t="s">
        <v>2136</v>
      </c>
    </row>
    <row r="26" spans="1:11" ht="127.5" x14ac:dyDescent="0.25">
      <c r="A26" s="127">
        <v>20</v>
      </c>
      <c r="B26" s="123" t="s">
        <v>2142</v>
      </c>
      <c r="C26" s="276" t="s">
        <v>2085</v>
      </c>
      <c r="D26" s="128" t="s">
        <v>1193</v>
      </c>
      <c r="E26" s="128"/>
      <c r="F26" s="123" t="s">
        <v>1194</v>
      </c>
      <c r="G26" s="123" t="s">
        <v>1195</v>
      </c>
      <c r="H26" s="123" t="s">
        <v>1196</v>
      </c>
      <c r="I26" s="128" t="s">
        <v>1156</v>
      </c>
      <c r="J26" s="123" t="s">
        <v>1168</v>
      </c>
      <c r="K26" s="276" t="s">
        <v>2136</v>
      </c>
    </row>
    <row r="27" spans="1:11" ht="102" x14ac:dyDescent="0.25">
      <c r="A27" s="127">
        <v>21</v>
      </c>
      <c r="B27" s="123" t="s">
        <v>2143</v>
      </c>
      <c r="C27" s="276" t="s">
        <v>2085</v>
      </c>
      <c r="D27" s="128" t="s">
        <v>1197</v>
      </c>
      <c r="E27" s="128"/>
      <c r="F27" s="123" t="s">
        <v>1198</v>
      </c>
      <c r="G27" s="212">
        <v>44345</v>
      </c>
      <c r="H27" s="123" t="s">
        <v>1167</v>
      </c>
      <c r="I27" s="128" t="s">
        <v>1156</v>
      </c>
      <c r="J27" s="123" t="s">
        <v>1150</v>
      </c>
      <c r="K27" s="276" t="s">
        <v>2136</v>
      </c>
    </row>
    <row r="28" spans="1:11" ht="165.75" x14ac:dyDescent="0.25">
      <c r="A28" s="127">
        <v>22</v>
      </c>
      <c r="B28" s="123" t="s">
        <v>2144</v>
      </c>
      <c r="C28" s="276" t="s">
        <v>2085</v>
      </c>
      <c r="D28" s="128" t="s">
        <v>1199</v>
      </c>
      <c r="E28" s="128"/>
      <c r="F28" s="123" t="s">
        <v>1198</v>
      </c>
      <c r="G28" s="212" t="s">
        <v>1200</v>
      </c>
      <c r="H28" s="123" t="s">
        <v>1201</v>
      </c>
      <c r="I28" s="128" t="s">
        <v>1156</v>
      </c>
      <c r="J28" s="123" t="s">
        <v>1168</v>
      </c>
      <c r="K28" s="276" t="s">
        <v>2136</v>
      </c>
    </row>
    <row r="29" spans="1:11" ht="178.5" x14ac:dyDescent="0.25">
      <c r="A29" s="127">
        <v>23</v>
      </c>
      <c r="B29" s="117" t="s">
        <v>2129</v>
      </c>
      <c r="C29" s="276" t="s">
        <v>2085</v>
      </c>
      <c r="D29" s="108" t="s">
        <v>1202</v>
      </c>
      <c r="E29" s="108"/>
      <c r="F29" s="117" t="s">
        <v>1203</v>
      </c>
      <c r="G29" s="117" t="s">
        <v>1204</v>
      </c>
      <c r="H29" s="117" t="s">
        <v>1205</v>
      </c>
      <c r="I29" s="108" t="s">
        <v>1044</v>
      </c>
      <c r="J29" s="117" t="s">
        <v>1150</v>
      </c>
      <c r="K29" s="276" t="s">
        <v>2136</v>
      </c>
    </row>
    <row r="30" spans="1:11" ht="140.25" x14ac:dyDescent="0.25">
      <c r="A30" s="127">
        <v>24</v>
      </c>
      <c r="B30" s="271" t="s">
        <v>2129</v>
      </c>
      <c r="C30" s="276" t="s">
        <v>2085</v>
      </c>
      <c r="D30" s="128" t="s">
        <v>1164</v>
      </c>
      <c r="E30" s="128"/>
      <c r="F30" s="123" t="s">
        <v>1165</v>
      </c>
      <c r="G30" s="123" t="s">
        <v>1166</v>
      </c>
      <c r="H30" s="123" t="s">
        <v>1167</v>
      </c>
      <c r="I30" s="128" t="s">
        <v>1156</v>
      </c>
      <c r="J30" s="123" t="s">
        <v>1168</v>
      </c>
      <c r="K30" s="276" t="s">
        <v>2136</v>
      </c>
    </row>
    <row r="31" spans="1:11" ht="89.25" x14ac:dyDescent="0.25">
      <c r="A31" s="127">
        <v>25</v>
      </c>
      <c r="B31" s="271" t="s">
        <v>2129</v>
      </c>
      <c r="C31" s="276" t="s">
        <v>2085</v>
      </c>
      <c r="D31" s="128" t="s">
        <v>1182</v>
      </c>
      <c r="E31" s="128"/>
      <c r="F31" s="128" t="s">
        <v>1183</v>
      </c>
      <c r="G31" s="123" t="s">
        <v>1184</v>
      </c>
      <c r="H31" s="128" t="s">
        <v>1185</v>
      </c>
      <c r="I31" s="128" t="s">
        <v>1156</v>
      </c>
      <c r="J31" s="123" t="s">
        <v>1168</v>
      </c>
      <c r="K31" s="276" t="s">
        <v>2136</v>
      </c>
    </row>
    <row r="32" spans="1:11" ht="165.75" x14ac:dyDescent="0.25">
      <c r="A32" s="127">
        <v>26</v>
      </c>
      <c r="B32" s="123" t="s">
        <v>2145</v>
      </c>
      <c r="C32" s="276" t="s">
        <v>2085</v>
      </c>
      <c r="D32" s="128" t="s">
        <v>1206</v>
      </c>
      <c r="E32" s="128"/>
      <c r="F32" s="123" t="s">
        <v>1207</v>
      </c>
      <c r="G32" s="123" t="s">
        <v>1208</v>
      </c>
      <c r="H32" s="123" t="s">
        <v>1167</v>
      </c>
      <c r="I32" s="128" t="s">
        <v>1156</v>
      </c>
      <c r="J32" s="123" t="s">
        <v>1150</v>
      </c>
      <c r="K32" s="276" t="s">
        <v>2136</v>
      </c>
    </row>
    <row r="33" spans="1:11" ht="127.5" x14ac:dyDescent="0.25">
      <c r="A33" s="127">
        <v>27</v>
      </c>
      <c r="B33" s="276" t="s">
        <v>2145</v>
      </c>
      <c r="C33" s="276" t="s">
        <v>2085</v>
      </c>
      <c r="D33" s="128" t="s">
        <v>1187</v>
      </c>
      <c r="E33" s="128"/>
      <c r="F33" s="128" t="s">
        <v>1188</v>
      </c>
      <c r="G33" s="128" t="s">
        <v>1189</v>
      </c>
      <c r="H33" s="128" t="s">
        <v>1190</v>
      </c>
      <c r="I33" s="128" t="s">
        <v>1156</v>
      </c>
      <c r="J33" s="123" t="s">
        <v>1168</v>
      </c>
      <c r="K33" s="276" t="s">
        <v>2136</v>
      </c>
    </row>
    <row r="34" spans="1:11" ht="89.25" x14ac:dyDescent="0.25">
      <c r="A34" s="127">
        <v>28</v>
      </c>
      <c r="B34" s="123" t="s">
        <v>2146</v>
      </c>
      <c r="C34" s="276" t="s">
        <v>2085</v>
      </c>
      <c r="D34" s="128" t="s">
        <v>1209</v>
      </c>
      <c r="E34" s="128"/>
      <c r="F34" s="128" t="s">
        <v>1180</v>
      </c>
      <c r="G34" s="123" t="s">
        <v>1210</v>
      </c>
      <c r="H34" s="123" t="s">
        <v>1211</v>
      </c>
      <c r="I34" s="128" t="s">
        <v>1156</v>
      </c>
      <c r="J34" s="123" t="s">
        <v>1168</v>
      </c>
      <c r="K34" s="276" t="s">
        <v>2136</v>
      </c>
    </row>
    <row r="35" spans="1:11" ht="102" x14ac:dyDescent="0.25">
      <c r="A35" s="127">
        <v>29</v>
      </c>
      <c r="B35" s="123" t="s">
        <v>2147</v>
      </c>
      <c r="C35" s="276" t="s">
        <v>2085</v>
      </c>
      <c r="D35" s="128" t="s">
        <v>1146</v>
      </c>
      <c r="E35" s="128"/>
      <c r="F35" s="123" t="s">
        <v>1147</v>
      </c>
      <c r="G35" s="123" t="s">
        <v>1148</v>
      </c>
      <c r="H35" s="123" t="s">
        <v>1149</v>
      </c>
      <c r="I35" s="128" t="s">
        <v>1044</v>
      </c>
      <c r="J35" s="123" t="s">
        <v>1150</v>
      </c>
      <c r="K35" s="276" t="s">
        <v>2136</v>
      </c>
    </row>
    <row r="36" spans="1:11" ht="102" x14ac:dyDescent="0.25">
      <c r="A36" s="127">
        <v>30</v>
      </c>
      <c r="B36" s="123" t="s">
        <v>2148</v>
      </c>
      <c r="C36" s="276" t="s">
        <v>2085</v>
      </c>
      <c r="D36" s="128" t="s">
        <v>1146</v>
      </c>
      <c r="E36" s="128"/>
      <c r="F36" s="123" t="s">
        <v>1147</v>
      </c>
      <c r="G36" s="123" t="s">
        <v>1148</v>
      </c>
      <c r="H36" s="123" t="s">
        <v>1149</v>
      </c>
      <c r="I36" s="128" t="s">
        <v>1044</v>
      </c>
      <c r="J36" s="123" t="s">
        <v>1150</v>
      </c>
      <c r="K36" s="276" t="s">
        <v>2136</v>
      </c>
    </row>
    <row r="37" spans="1:11" ht="140.25" x14ac:dyDescent="0.25">
      <c r="A37" s="127">
        <v>31</v>
      </c>
      <c r="B37" s="276" t="s">
        <v>2148</v>
      </c>
      <c r="C37" s="276" t="s">
        <v>2085</v>
      </c>
      <c r="D37" s="128" t="s">
        <v>1164</v>
      </c>
      <c r="E37" s="128"/>
      <c r="F37" s="123" t="s">
        <v>1165</v>
      </c>
      <c r="G37" s="123" t="s">
        <v>1166</v>
      </c>
      <c r="H37" s="123" t="s">
        <v>1167</v>
      </c>
      <c r="I37" s="128" t="s">
        <v>1156</v>
      </c>
      <c r="J37" s="123" t="s">
        <v>1168</v>
      </c>
      <c r="K37" s="276" t="s">
        <v>2136</v>
      </c>
    </row>
    <row r="38" spans="1:11" ht="153" x14ac:dyDescent="0.25">
      <c r="A38" s="127">
        <v>32</v>
      </c>
      <c r="B38" s="128" t="s">
        <v>2149</v>
      </c>
      <c r="C38" s="276" t="s">
        <v>2085</v>
      </c>
      <c r="D38" s="128" t="s">
        <v>1213</v>
      </c>
      <c r="E38" s="128"/>
      <c r="F38" s="128" t="s">
        <v>1214</v>
      </c>
      <c r="G38" s="128" t="s">
        <v>1215</v>
      </c>
      <c r="H38" s="123" t="s">
        <v>1167</v>
      </c>
      <c r="I38" s="128" t="s">
        <v>1156</v>
      </c>
      <c r="J38" s="123" t="s">
        <v>1150</v>
      </c>
      <c r="K38" s="276" t="s">
        <v>2136</v>
      </c>
    </row>
    <row r="39" spans="1:11" ht="89.25" x14ac:dyDescent="0.25">
      <c r="A39" s="127">
        <v>33</v>
      </c>
      <c r="B39" s="123" t="s">
        <v>2150</v>
      </c>
      <c r="C39" s="276" t="s">
        <v>2085</v>
      </c>
      <c r="D39" s="128" t="s">
        <v>1182</v>
      </c>
      <c r="E39" s="128"/>
      <c r="F39" s="123" t="s">
        <v>1183</v>
      </c>
      <c r="G39" s="123" t="s">
        <v>1216</v>
      </c>
      <c r="H39" s="123" t="s">
        <v>1185</v>
      </c>
      <c r="I39" s="128" t="s">
        <v>1156</v>
      </c>
      <c r="J39" s="123" t="s">
        <v>1168</v>
      </c>
      <c r="K39" s="276" t="s">
        <v>2136</v>
      </c>
    </row>
    <row r="40" spans="1:11" ht="140.25" x14ac:dyDescent="0.25">
      <c r="A40" s="127">
        <v>34</v>
      </c>
      <c r="B40" s="123" t="s">
        <v>2103</v>
      </c>
      <c r="C40" s="276" t="s">
        <v>2085</v>
      </c>
      <c r="D40" s="128" t="s">
        <v>1164</v>
      </c>
      <c r="E40" s="128"/>
      <c r="F40" s="123" t="s">
        <v>1165</v>
      </c>
      <c r="G40" s="123" t="s">
        <v>1166</v>
      </c>
      <c r="H40" s="123" t="s">
        <v>1167</v>
      </c>
      <c r="I40" s="128" t="s">
        <v>1156</v>
      </c>
      <c r="J40" s="123" t="s">
        <v>1168</v>
      </c>
      <c r="K40" s="276" t="s">
        <v>2136</v>
      </c>
    </row>
    <row r="41" spans="1:11" ht="140.25" x14ac:dyDescent="0.25">
      <c r="A41" s="127">
        <v>35</v>
      </c>
      <c r="B41" s="123" t="s">
        <v>2104</v>
      </c>
      <c r="C41" s="276" t="s">
        <v>2085</v>
      </c>
      <c r="D41" s="128" t="s">
        <v>1164</v>
      </c>
      <c r="E41" s="128"/>
      <c r="F41" s="123" t="s">
        <v>1165</v>
      </c>
      <c r="G41" s="123" t="s">
        <v>1166</v>
      </c>
      <c r="H41" s="123" t="s">
        <v>1167</v>
      </c>
      <c r="I41" s="128" t="s">
        <v>1156</v>
      </c>
      <c r="J41" s="123" t="s">
        <v>1168</v>
      </c>
      <c r="K41" s="276" t="s">
        <v>2136</v>
      </c>
    </row>
    <row r="42" spans="1:11" ht="114.75" x14ac:dyDescent="0.25">
      <c r="A42" s="127">
        <v>36</v>
      </c>
      <c r="B42" s="276" t="s">
        <v>2104</v>
      </c>
      <c r="C42" s="276" t="s">
        <v>2085</v>
      </c>
      <c r="D42" s="128" t="s">
        <v>1217</v>
      </c>
      <c r="E42" s="128"/>
      <c r="F42" s="123" t="s">
        <v>1218</v>
      </c>
      <c r="G42" s="123" t="s">
        <v>1219</v>
      </c>
      <c r="H42" s="123" t="s">
        <v>1149</v>
      </c>
      <c r="I42" s="128" t="s">
        <v>1156</v>
      </c>
      <c r="J42" s="123" t="s">
        <v>1168</v>
      </c>
      <c r="K42" s="276" t="s">
        <v>2136</v>
      </c>
    </row>
    <row r="43" spans="1:11" ht="102" x14ac:dyDescent="0.25">
      <c r="A43" s="127">
        <v>37</v>
      </c>
      <c r="B43" s="123" t="s">
        <v>2116</v>
      </c>
      <c r="C43" s="276" t="s">
        <v>2085</v>
      </c>
      <c r="D43" s="128" t="s">
        <v>1146</v>
      </c>
      <c r="E43" s="128"/>
      <c r="F43" s="123" t="s">
        <v>1147</v>
      </c>
      <c r="G43" s="123" t="s">
        <v>1148</v>
      </c>
      <c r="H43" s="123" t="s">
        <v>1149</v>
      </c>
      <c r="I43" s="128" t="s">
        <v>1044</v>
      </c>
      <c r="J43" s="123" t="s">
        <v>1150</v>
      </c>
      <c r="K43" s="276" t="s">
        <v>2136</v>
      </c>
    </row>
    <row r="44" spans="1:11" ht="178.5" x14ac:dyDescent="0.25">
      <c r="A44" s="127">
        <v>38</v>
      </c>
      <c r="B44" s="123" t="s">
        <v>2090</v>
      </c>
      <c r="C44" s="276" t="s">
        <v>2085</v>
      </c>
      <c r="D44" s="128" t="s">
        <v>1220</v>
      </c>
      <c r="E44" s="128"/>
      <c r="F44" s="123" t="s">
        <v>1161</v>
      </c>
      <c r="G44" s="123" t="s">
        <v>1221</v>
      </c>
      <c r="H44" s="123" t="s">
        <v>1163</v>
      </c>
      <c r="I44" s="128" t="s">
        <v>1156</v>
      </c>
      <c r="J44" s="123" t="s">
        <v>1168</v>
      </c>
      <c r="K44" s="276" t="s">
        <v>2136</v>
      </c>
    </row>
    <row r="45" spans="1:11" ht="140.25" x14ac:dyDescent="0.25">
      <c r="A45" s="127">
        <v>39</v>
      </c>
      <c r="B45" s="123" t="s">
        <v>2084</v>
      </c>
      <c r="C45" s="276" t="s">
        <v>2085</v>
      </c>
      <c r="D45" s="128" t="s">
        <v>1164</v>
      </c>
      <c r="E45" s="128"/>
      <c r="F45" s="123" t="s">
        <v>1165</v>
      </c>
      <c r="G45" s="123" t="s">
        <v>1166</v>
      </c>
      <c r="H45" s="123" t="s">
        <v>1167</v>
      </c>
      <c r="I45" s="128" t="s">
        <v>1156</v>
      </c>
      <c r="J45" s="123" t="s">
        <v>1168</v>
      </c>
      <c r="K45" s="276" t="s">
        <v>2136</v>
      </c>
    </row>
    <row r="46" spans="1:11" ht="140.25" x14ac:dyDescent="0.25">
      <c r="A46" s="127">
        <v>40</v>
      </c>
      <c r="B46" s="123" t="s">
        <v>2091</v>
      </c>
      <c r="C46" s="276" t="s">
        <v>2085</v>
      </c>
      <c r="D46" s="128" t="s">
        <v>1164</v>
      </c>
      <c r="E46" s="128"/>
      <c r="F46" s="123" t="s">
        <v>1165</v>
      </c>
      <c r="G46" s="123" t="s">
        <v>1166</v>
      </c>
      <c r="H46" s="123" t="s">
        <v>1167</v>
      </c>
      <c r="I46" s="128" t="s">
        <v>1156</v>
      </c>
      <c r="J46" s="123" t="s">
        <v>1168</v>
      </c>
      <c r="K46" s="276" t="s">
        <v>2136</v>
      </c>
    </row>
    <row r="47" spans="1:11" ht="89.25" x14ac:dyDescent="0.25">
      <c r="A47" s="127">
        <v>41</v>
      </c>
      <c r="B47" s="276" t="s">
        <v>2091</v>
      </c>
      <c r="C47" s="276" t="s">
        <v>2085</v>
      </c>
      <c r="D47" s="128" t="s">
        <v>1182</v>
      </c>
      <c r="E47" s="128"/>
      <c r="F47" s="123" t="s">
        <v>1183</v>
      </c>
      <c r="G47" s="123" t="s">
        <v>1184</v>
      </c>
      <c r="H47" s="123" t="s">
        <v>1185</v>
      </c>
      <c r="I47" s="128" t="s">
        <v>1156</v>
      </c>
      <c r="J47" s="123" t="s">
        <v>1168</v>
      </c>
      <c r="K47" s="276" t="s">
        <v>2136</v>
      </c>
    </row>
    <row r="48" spans="1:11" ht="140.25" x14ac:dyDescent="0.25">
      <c r="A48" s="127">
        <v>42</v>
      </c>
      <c r="B48" s="128" t="s">
        <v>2151</v>
      </c>
      <c r="C48" s="276" t="s">
        <v>2085</v>
      </c>
      <c r="D48" s="128" t="s">
        <v>1164</v>
      </c>
      <c r="E48" s="128"/>
      <c r="F48" s="123" t="s">
        <v>1165</v>
      </c>
      <c r="G48" s="123" t="s">
        <v>1166</v>
      </c>
      <c r="H48" s="123" t="s">
        <v>1167</v>
      </c>
      <c r="I48" s="128" t="s">
        <v>1156</v>
      </c>
      <c r="J48" s="123" t="s">
        <v>1168</v>
      </c>
      <c r="K48" s="276" t="s">
        <v>2136</v>
      </c>
    </row>
    <row r="49" spans="1:11" ht="165.75" x14ac:dyDescent="0.25">
      <c r="A49" s="127">
        <v>43</v>
      </c>
      <c r="B49" s="123" t="s">
        <v>2132</v>
      </c>
      <c r="C49" s="276" t="s">
        <v>2085</v>
      </c>
      <c r="D49" s="128" t="s">
        <v>1206</v>
      </c>
      <c r="E49" s="128"/>
      <c r="F49" s="123" t="s">
        <v>1207</v>
      </c>
      <c r="G49" s="123" t="s">
        <v>1222</v>
      </c>
      <c r="H49" s="123" t="s">
        <v>1167</v>
      </c>
      <c r="I49" s="128" t="s">
        <v>1156</v>
      </c>
      <c r="J49" s="123" t="s">
        <v>1150</v>
      </c>
      <c r="K49" s="276" t="s">
        <v>2136</v>
      </c>
    </row>
    <row r="50" spans="1:11" ht="165.75" x14ac:dyDescent="0.25">
      <c r="A50" s="127">
        <v>44</v>
      </c>
      <c r="B50" s="276" t="s">
        <v>2132</v>
      </c>
      <c r="C50" s="276" t="s">
        <v>2085</v>
      </c>
      <c r="D50" s="128" t="s">
        <v>1223</v>
      </c>
      <c r="E50" s="128"/>
      <c r="F50" s="123" t="s">
        <v>1207</v>
      </c>
      <c r="G50" s="123" t="s">
        <v>1224</v>
      </c>
      <c r="H50" s="123" t="s">
        <v>1167</v>
      </c>
      <c r="I50" s="128" t="s">
        <v>1156</v>
      </c>
      <c r="J50" s="123" t="s">
        <v>1150</v>
      </c>
      <c r="K50" s="276" t="s">
        <v>2136</v>
      </c>
    </row>
    <row r="51" spans="1:11" ht="165.75" x14ac:dyDescent="0.25">
      <c r="A51" s="127">
        <v>45</v>
      </c>
      <c r="B51" s="123" t="s">
        <v>2152</v>
      </c>
      <c r="C51" s="276" t="s">
        <v>2085</v>
      </c>
      <c r="D51" s="128" t="s">
        <v>1206</v>
      </c>
      <c r="E51" s="128"/>
      <c r="F51" s="123" t="s">
        <v>1207</v>
      </c>
      <c r="G51" s="123" t="s">
        <v>1208</v>
      </c>
      <c r="H51" s="123" t="s">
        <v>1167</v>
      </c>
      <c r="I51" s="128" t="s">
        <v>1156</v>
      </c>
      <c r="J51" s="123" t="s">
        <v>1150</v>
      </c>
      <c r="K51" s="276" t="s">
        <v>2136</v>
      </c>
    </row>
    <row r="52" spans="1:11" ht="102" x14ac:dyDescent="0.25">
      <c r="A52" s="127">
        <v>46</v>
      </c>
      <c r="B52" s="128" t="s">
        <v>2081</v>
      </c>
      <c r="C52" s="276" t="s">
        <v>2085</v>
      </c>
      <c r="D52" s="128" t="s">
        <v>1146</v>
      </c>
      <c r="E52" s="128"/>
      <c r="F52" s="123" t="s">
        <v>1147</v>
      </c>
      <c r="G52" s="123" t="s">
        <v>1148</v>
      </c>
      <c r="H52" s="123" t="s">
        <v>1149</v>
      </c>
      <c r="I52" s="128" t="s">
        <v>1044</v>
      </c>
      <c r="J52" s="123" t="s">
        <v>1150</v>
      </c>
      <c r="K52" s="276" t="s">
        <v>2136</v>
      </c>
    </row>
    <row r="53" spans="1:11" ht="140.25" x14ac:dyDescent="0.25">
      <c r="A53" s="127">
        <v>47</v>
      </c>
      <c r="B53" s="273" t="s">
        <v>2081</v>
      </c>
      <c r="C53" s="276" t="s">
        <v>2085</v>
      </c>
      <c r="D53" s="128" t="s">
        <v>1164</v>
      </c>
      <c r="E53" s="128"/>
      <c r="F53" s="123" t="s">
        <v>1165</v>
      </c>
      <c r="G53" s="123" t="s">
        <v>1166</v>
      </c>
      <c r="H53" s="123" t="s">
        <v>1167</v>
      </c>
      <c r="I53" s="128" t="s">
        <v>1156</v>
      </c>
      <c r="J53" s="123" t="s">
        <v>1168</v>
      </c>
      <c r="K53" s="276" t="s">
        <v>2136</v>
      </c>
    </row>
    <row r="54" spans="1:11" ht="140.25" x14ac:dyDescent="0.25">
      <c r="A54" s="127">
        <v>48</v>
      </c>
      <c r="B54" s="273" t="s">
        <v>2081</v>
      </c>
      <c r="C54" s="276" t="s">
        <v>2085</v>
      </c>
      <c r="D54" s="128" t="s">
        <v>1191</v>
      </c>
      <c r="E54" s="128"/>
      <c r="F54" s="123" t="s">
        <v>1188</v>
      </c>
      <c r="G54" s="123" t="s">
        <v>1192</v>
      </c>
      <c r="H54" s="123" t="s">
        <v>1155</v>
      </c>
      <c r="I54" s="128" t="s">
        <v>1156</v>
      </c>
      <c r="J54" s="123" t="s">
        <v>1150</v>
      </c>
      <c r="K54" s="276" t="s">
        <v>2136</v>
      </c>
    </row>
    <row r="55" spans="1:11" ht="114.75" x14ac:dyDescent="0.25">
      <c r="A55" s="127">
        <v>49</v>
      </c>
      <c r="B55" s="123" t="s">
        <v>2082</v>
      </c>
      <c r="C55" s="276" t="s">
        <v>2085</v>
      </c>
      <c r="D55" s="128" t="s">
        <v>1217</v>
      </c>
      <c r="E55" s="128"/>
      <c r="F55" s="123" t="s">
        <v>1218</v>
      </c>
      <c r="G55" s="123" t="s">
        <v>1219</v>
      </c>
      <c r="H55" s="123" t="s">
        <v>1149</v>
      </c>
      <c r="I55" s="128" t="s">
        <v>1156</v>
      </c>
      <c r="J55" s="123" t="s">
        <v>1168</v>
      </c>
      <c r="K55" s="276" t="s">
        <v>2136</v>
      </c>
    </row>
    <row r="56" spans="1:11" ht="140.25" x14ac:dyDescent="0.25">
      <c r="A56" s="127">
        <v>50</v>
      </c>
      <c r="B56" s="128" t="s">
        <v>2153</v>
      </c>
      <c r="C56" s="276" t="s">
        <v>2085</v>
      </c>
      <c r="D56" s="128" t="s">
        <v>1191</v>
      </c>
      <c r="E56" s="128"/>
      <c r="F56" s="123" t="s">
        <v>1188</v>
      </c>
      <c r="G56" s="123" t="s">
        <v>1192</v>
      </c>
      <c r="H56" s="123" t="s">
        <v>1155</v>
      </c>
      <c r="I56" s="128" t="s">
        <v>1156</v>
      </c>
      <c r="J56" s="123" t="s">
        <v>1150</v>
      </c>
      <c r="K56" s="276" t="s">
        <v>2136</v>
      </c>
    </row>
    <row r="57" spans="1:11" ht="280.5" x14ac:dyDescent="0.25">
      <c r="A57" s="127">
        <v>51</v>
      </c>
      <c r="B57" s="273" t="s">
        <v>2153</v>
      </c>
      <c r="C57" s="276" t="s">
        <v>2085</v>
      </c>
      <c r="D57" s="128" t="s">
        <v>1225</v>
      </c>
      <c r="E57" s="128"/>
      <c r="F57" s="123" t="s">
        <v>1226</v>
      </c>
      <c r="G57" s="123" t="s">
        <v>1227</v>
      </c>
      <c r="H57" s="123" t="s">
        <v>1228</v>
      </c>
      <c r="I57" s="128" t="s">
        <v>1156</v>
      </c>
      <c r="J57" s="123" t="s">
        <v>1168</v>
      </c>
      <c r="K57" s="276" t="s">
        <v>2136</v>
      </c>
    </row>
    <row r="58" spans="1:11" ht="114.75" x14ac:dyDescent="0.25">
      <c r="A58" s="127">
        <v>52</v>
      </c>
      <c r="B58" s="128" t="s">
        <v>2092</v>
      </c>
      <c r="C58" s="276" t="s">
        <v>2085</v>
      </c>
      <c r="D58" s="128" t="s">
        <v>1229</v>
      </c>
      <c r="E58" s="128"/>
      <c r="F58" s="123" t="s">
        <v>1230</v>
      </c>
      <c r="G58" s="123" t="s">
        <v>1231</v>
      </c>
      <c r="H58" s="123" t="s">
        <v>1196</v>
      </c>
      <c r="I58" s="128" t="s">
        <v>1156</v>
      </c>
      <c r="J58" s="123" t="s">
        <v>1168</v>
      </c>
      <c r="K58" s="276" t="s">
        <v>2136</v>
      </c>
    </row>
    <row r="59" spans="1:11" ht="140.25" x14ac:dyDescent="0.25">
      <c r="A59" s="127">
        <v>53</v>
      </c>
      <c r="B59" s="123" t="s">
        <v>2154</v>
      </c>
      <c r="C59" s="276" t="s">
        <v>2085</v>
      </c>
      <c r="D59" s="128" t="s">
        <v>1191</v>
      </c>
      <c r="E59" s="128"/>
      <c r="F59" s="123" t="s">
        <v>1188</v>
      </c>
      <c r="G59" s="123" t="s">
        <v>1192</v>
      </c>
      <c r="H59" s="123" t="s">
        <v>1155</v>
      </c>
      <c r="I59" s="128" t="s">
        <v>1156</v>
      </c>
      <c r="J59" s="123" t="s">
        <v>1150</v>
      </c>
      <c r="K59" s="276" t="s">
        <v>2136</v>
      </c>
    </row>
    <row r="60" spans="1:11" ht="127.5" x14ac:dyDescent="0.25">
      <c r="A60" s="127">
        <v>54</v>
      </c>
      <c r="B60" s="276" t="s">
        <v>2154</v>
      </c>
      <c r="C60" s="276" t="s">
        <v>2085</v>
      </c>
      <c r="D60" s="128" t="s">
        <v>1187</v>
      </c>
      <c r="E60" s="128"/>
      <c r="F60" s="128" t="s">
        <v>1188</v>
      </c>
      <c r="G60" s="128" t="s">
        <v>1189</v>
      </c>
      <c r="H60" s="128" t="s">
        <v>1190</v>
      </c>
      <c r="I60" s="128" t="s">
        <v>1156</v>
      </c>
      <c r="J60" s="123" t="s">
        <v>1168</v>
      </c>
      <c r="K60" s="276" t="s">
        <v>2136</v>
      </c>
    </row>
    <row r="61" spans="1:11" ht="331.5" x14ac:dyDescent="0.25">
      <c r="A61" s="127">
        <v>55</v>
      </c>
      <c r="B61" s="276" t="s">
        <v>2154</v>
      </c>
      <c r="C61" s="276" t="s">
        <v>2085</v>
      </c>
      <c r="D61" s="128" t="s">
        <v>1152</v>
      </c>
      <c r="E61" s="128"/>
      <c r="F61" s="123" t="s">
        <v>1232</v>
      </c>
      <c r="G61" s="123" t="s">
        <v>1154</v>
      </c>
      <c r="H61" s="123" t="s">
        <v>1155</v>
      </c>
      <c r="I61" s="128" t="s">
        <v>1156</v>
      </c>
      <c r="J61" s="123" t="s">
        <v>1150</v>
      </c>
      <c r="K61" s="276" t="s">
        <v>2136</v>
      </c>
    </row>
    <row r="62" spans="1:11" ht="140.25" x14ac:dyDescent="0.25">
      <c r="A62" s="127">
        <v>56</v>
      </c>
      <c r="B62" s="123" t="s">
        <v>2083</v>
      </c>
      <c r="C62" s="276" t="s">
        <v>2085</v>
      </c>
      <c r="D62" s="128" t="s">
        <v>1164</v>
      </c>
      <c r="E62" s="128"/>
      <c r="F62" s="123" t="s">
        <v>1165</v>
      </c>
      <c r="G62" s="123" t="s">
        <v>1166</v>
      </c>
      <c r="H62" s="123" t="s">
        <v>1167</v>
      </c>
      <c r="I62" s="128" t="s">
        <v>1156</v>
      </c>
      <c r="J62" s="123" t="s">
        <v>1168</v>
      </c>
      <c r="K62" s="276" t="s">
        <v>2136</v>
      </c>
    </row>
    <row r="63" spans="1:11" ht="140.25" x14ac:dyDescent="0.25">
      <c r="A63" s="127">
        <v>57</v>
      </c>
      <c r="B63" s="123" t="s">
        <v>2119</v>
      </c>
      <c r="C63" s="276" t="s">
        <v>2085</v>
      </c>
      <c r="D63" s="128" t="s">
        <v>1164</v>
      </c>
      <c r="E63" s="128"/>
      <c r="F63" s="123" t="s">
        <v>1165</v>
      </c>
      <c r="G63" s="123" t="s">
        <v>1166</v>
      </c>
      <c r="H63" s="123" t="s">
        <v>1167</v>
      </c>
      <c r="I63" s="128" t="s">
        <v>1156</v>
      </c>
      <c r="J63" s="123" t="s">
        <v>1168</v>
      </c>
      <c r="K63" s="276" t="s">
        <v>2136</v>
      </c>
    </row>
    <row r="64" spans="1:11" ht="89.25" x14ac:dyDescent="0.25">
      <c r="A64" s="127">
        <v>58</v>
      </c>
      <c r="B64" s="276" t="s">
        <v>2119</v>
      </c>
      <c r="C64" s="276" t="s">
        <v>2085</v>
      </c>
      <c r="D64" s="128" t="s">
        <v>1182</v>
      </c>
      <c r="E64" s="128"/>
      <c r="F64" s="123" t="s">
        <v>1183</v>
      </c>
      <c r="G64" s="123" t="s">
        <v>1184</v>
      </c>
      <c r="H64" s="123" t="s">
        <v>1185</v>
      </c>
      <c r="I64" s="128" t="s">
        <v>1156</v>
      </c>
      <c r="J64" s="123" t="s">
        <v>1168</v>
      </c>
      <c r="K64" s="276" t="s">
        <v>2136</v>
      </c>
    </row>
    <row r="65" spans="1:11" ht="127.5" x14ac:dyDescent="0.25">
      <c r="A65" s="127">
        <v>59</v>
      </c>
      <c r="B65" s="276" t="s">
        <v>2119</v>
      </c>
      <c r="C65" s="276" t="s">
        <v>2085</v>
      </c>
      <c r="D65" s="128" t="s">
        <v>1187</v>
      </c>
      <c r="E65" s="128"/>
      <c r="F65" s="123" t="s">
        <v>1188</v>
      </c>
      <c r="G65" s="123" t="s">
        <v>1189</v>
      </c>
      <c r="H65" s="123" t="s">
        <v>1190</v>
      </c>
      <c r="I65" s="128" t="s">
        <v>1156</v>
      </c>
      <c r="J65" s="123" t="s">
        <v>1168</v>
      </c>
      <c r="K65" s="276" t="s">
        <v>2136</v>
      </c>
    </row>
    <row r="66" spans="1:11" ht="89.25" x14ac:dyDescent="0.25">
      <c r="A66" s="127">
        <v>60</v>
      </c>
      <c r="B66" s="123" t="s">
        <v>2121</v>
      </c>
      <c r="C66" s="276" t="s">
        <v>2085</v>
      </c>
      <c r="D66" s="128" t="s">
        <v>1182</v>
      </c>
      <c r="E66" s="128"/>
      <c r="F66" s="123" t="s">
        <v>1183</v>
      </c>
      <c r="G66" s="123" t="s">
        <v>1184</v>
      </c>
      <c r="H66" s="123" t="s">
        <v>1185</v>
      </c>
      <c r="I66" s="128" t="s">
        <v>1156</v>
      </c>
      <c r="J66" s="123" t="s">
        <v>1168</v>
      </c>
      <c r="K66" s="276" t="s">
        <v>2136</v>
      </c>
    </row>
    <row r="67" spans="1:11" ht="153" x14ac:dyDescent="0.25">
      <c r="A67" s="127">
        <v>61</v>
      </c>
      <c r="B67" s="276" t="s">
        <v>2121</v>
      </c>
      <c r="C67" s="276" t="s">
        <v>2085</v>
      </c>
      <c r="D67" s="128" t="s">
        <v>1176</v>
      </c>
      <c r="E67" s="128"/>
      <c r="F67" s="123" t="s">
        <v>1177</v>
      </c>
      <c r="G67" s="123" t="s">
        <v>1233</v>
      </c>
      <c r="H67" s="123" t="s">
        <v>1167</v>
      </c>
      <c r="I67" s="128" t="s">
        <v>1156</v>
      </c>
      <c r="J67" s="123" t="s">
        <v>1168</v>
      </c>
      <c r="K67" s="276" t="s">
        <v>2136</v>
      </c>
    </row>
    <row r="68" spans="1:11" ht="102" x14ac:dyDescent="0.25">
      <c r="A68" s="127">
        <v>62</v>
      </c>
      <c r="B68" s="276" t="s">
        <v>2121</v>
      </c>
      <c r="C68" s="276" t="s">
        <v>2085</v>
      </c>
      <c r="D68" s="128" t="s">
        <v>1146</v>
      </c>
      <c r="E68" s="128"/>
      <c r="F68" s="123" t="s">
        <v>1147</v>
      </c>
      <c r="G68" s="123" t="s">
        <v>1148</v>
      </c>
      <c r="H68" s="123" t="s">
        <v>1149</v>
      </c>
      <c r="I68" s="128" t="s">
        <v>1044</v>
      </c>
      <c r="J68" s="123" t="s">
        <v>1150</v>
      </c>
      <c r="K68" s="276" t="s">
        <v>2136</v>
      </c>
    </row>
    <row r="69" spans="1:11" ht="140.25" x14ac:dyDescent="0.25">
      <c r="A69" s="127">
        <v>63</v>
      </c>
      <c r="B69" s="276" t="s">
        <v>2121</v>
      </c>
      <c r="C69" s="276" t="s">
        <v>2085</v>
      </c>
      <c r="D69" s="128" t="s">
        <v>1164</v>
      </c>
      <c r="E69" s="128"/>
      <c r="F69" s="123" t="s">
        <v>1165</v>
      </c>
      <c r="G69" s="123" t="s">
        <v>1166</v>
      </c>
      <c r="H69" s="123" t="s">
        <v>1167</v>
      </c>
      <c r="I69" s="128" t="s">
        <v>1156</v>
      </c>
      <c r="J69" s="123" t="s">
        <v>1168</v>
      </c>
      <c r="K69" s="276" t="s">
        <v>2136</v>
      </c>
    </row>
    <row r="70" spans="1:11" ht="102" x14ac:dyDescent="0.25">
      <c r="A70" s="127">
        <v>64</v>
      </c>
      <c r="B70" s="123" t="s">
        <v>2155</v>
      </c>
      <c r="C70" s="276" t="s">
        <v>2085</v>
      </c>
      <c r="D70" s="128" t="s">
        <v>1146</v>
      </c>
      <c r="E70" s="128"/>
      <c r="F70" s="123" t="s">
        <v>1147</v>
      </c>
      <c r="G70" s="123" t="s">
        <v>1148</v>
      </c>
      <c r="H70" s="123" t="s">
        <v>1149</v>
      </c>
      <c r="I70" s="128" t="s">
        <v>1044</v>
      </c>
      <c r="J70" s="123" t="s">
        <v>1150</v>
      </c>
      <c r="K70" s="276" t="s">
        <v>2136</v>
      </c>
    </row>
    <row r="71" spans="1:11" ht="140.25" x14ac:dyDescent="0.25">
      <c r="A71" s="127">
        <v>65</v>
      </c>
      <c r="B71" s="123" t="s">
        <v>2156</v>
      </c>
      <c r="C71" s="276" t="s">
        <v>2085</v>
      </c>
      <c r="D71" s="128" t="s">
        <v>1164</v>
      </c>
      <c r="E71" s="128"/>
      <c r="F71" s="123" t="s">
        <v>1165</v>
      </c>
      <c r="G71" s="123" t="s">
        <v>1166</v>
      </c>
      <c r="H71" s="123" t="s">
        <v>1167</v>
      </c>
      <c r="I71" s="128" t="s">
        <v>1156</v>
      </c>
      <c r="J71" s="123" t="s">
        <v>1168</v>
      </c>
      <c r="K71" s="276" t="s">
        <v>2136</v>
      </c>
    </row>
    <row r="72" spans="1:11" ht="89.25" x14ac:dyDescent="0.25">
      <c r="A72" s="127">
        <v>66</v>
      </c>
      <c r="B72" s="123" t="s">
        <v>2095</v>
      </c>
      <c r="C72" s="276" t="s">
        <v>2085</v>
      </c>
      <c r="D72" s="128" t="s">
        <v>1182</v>
      </c>
      <c r="E72" s="128"/>
      <c r="F72" s="123" t="s">
        <v>1183</v>
      </c>
      <c r="G72" s="123" t="s">
        <v>1184</v>
      </c>
      <c r="H72" s="123" t="s">
        <v>1185</v>
      </c>
      <c r="I72" s="128" t="s">
        <v>1156</v>
      </c>
      <c r="J72" s="123" t="s">
        <v>1168</v>
      </c>
      <c r="K72" s="276" t="s">
        <v>2136</v>
      </c>
    </row>
    <row r="73" spans="1:11" ht="140.25" x14ac:dyDescent="0.25">
      <c r="A73" s="127">
        <v>67</v>
      </c>
      <c r="B73" s="276" t="s">
        <v>2095</v>
      </c>
      <c r="C73" s="276" t="s">
        <v>2085</v>
      </c>
      <c r="D73" s="128" t="s">
        <v>1164</v>
      </c>
      <c r="E73" s="128"/>
      <c r="F73" s="123" t="s">
        <v>1165</v>
      </c>
      <c r="G73" s="123" t="s">
        <v>1166</v>
      </c>
      <c r="H73" s="123" t="s">
        <v>1167</v>
      </c>
      <c r="I73" s="128" t="s">
        <v>1156</v>
      </c>
      <c r="J73" s="123" t="s">
        <v>1168</v>
      </c>
      <c r="K73" s="276" t="s">
        <v>2136</v>
      </c>
    </row>
    <row r="74" spans="1:11" ht="89.25" x14ac:dyDescent="0.25">
      <c r="A74" s="127">
        <v>68</v>
      </c>
      <c r="B74" s="123" t="s">
        <v>2157</v>
      </c>
      <c r="C74" s="276" t="s">
        <v>2085</v>
      </c>
      <c r="D74" s="128" t="s">
        <v>1234</v>
      </c>
      <c r="E74" s="128"/>
      <c r="F74" s="128" t="s">
        <v>1180</v>
      </c>
      <c r="G74" s="123" t="s">
        <v>1235</v>
      </c>
      <c r="H74" s="123" t="s">
        <v>1175</v>
      </c>
      <c r="I74" s="128" t="s">
        <v>1156</v>
      </c>
      <c r="J74" s="123" t="s">
        <v>1168</v>
      </c>
      <c r="K74" s="276" t="s">
        <v>2136</v>
      </c>
    </row>
    <row r="75" spans="1:11" ht="89.25" x14ac:dyDescent="0.25">
      <c r="A75" s="127">
        <v>69</v>
      </c>
      <c r="B75" s="123" t="s">
        <v>2125</v>
      </c>
      <c r="C75" s="276" t="s">
        <v>2085</v>
      </c>
      <c r="D75" s="128" t="s">
        <v>1182</v>
      </c>
      <c r="E75" s="128"/>
      <c r="F75" s="123" t="s">
        <v>1183</v>
      </c>
      <c r="G75" s="123" t="s">
        <v>1184</v>
      </c>
      <c r="H75" s="123" t="s">
        <v>1185</v>
      </c>
      <c r="I75" s="128" t="s">
        <v>1156</v>
      </c>
      <c r="J75" s="123" t="s">
        <v>1168</v>
      </c>
      <c r="K75" s="276" t="s">
        <v>2136</v>
      </c>
    </row>
    <row r="76" spans="1:11" ht="102" x14ac:dyDescent="0.25">
      <c r="A76" s="127">
        <v>70</v>
      </c>
      <c r="B76" s="276" t="s">
        <v>2125</v>
      </c>
      <c r="C76" s="276" t="s">
        <v>2085</v>
      </c>
      <c r="D76" s="128" t="s">
        <v>1146</v>
      </c>
      <c r="E76" s="128"/>
      <c r="F76" s="123" t="s">
        <v>1147</v>
      </c>
      <c r="G76" s="123" t="s">
        <v>1148</v>
      </c>
      <c r="H76" s="123" t="s">
        <v>1149</v>
      </c>
      <c r="I76" s="128" t="s">
        <v>1044</v>
      </c>
      <c r="J76" s="123" t="s">
        <v>1150</v>
      </c>
      <c r="K76" s="276" t="s">
        <v>2136</v>
      </c>
    </row>
    <row r="77" spans="1:11" ht="140.25" x14ac:dyDescent="0.25">
      <c r="A77" s="127">
        <v>71</v>
      </c>
      <c r="B77" s="276" t="s">
        <v>2125</v>
      </c>
      <c r="C77" s="276" t="s">
        <v>2085</v>
      </c>
      <c r="D77" s="128" t="s">
        <v>1164</v>
      </c>
      <c r="E77" s="128"/>
      <c r="F77" s="123" t="s">
        <v>1165</v>
      </c>
      <c r="G77" s="123" t="s">
        <v>1166</v>
      </c>
      <c r="H77" s="123" t="s">
        <v>1167</v>
      </c>
      <c r="I77" s="128" t="s">
        <v>1156</v>
      </c>
      <c r="J77" s="123" t="s">
        <v>1168</v>
      </c>
      <c r="K77" s="276" t="s">
        <v>2136</v>
      </c>
    </row>
    <row r="78" spans="1:11" ht="280.5" x14ac:dyDescent="0.25">
      <c r="A78" s="127">
        <v>72</v>
      </c>
      <c r="B78" s="128" t="s">
        <v>2105</v>
      </c>
      <c r="C78" s="276" t="s">
        <v>2085</v>
      </c>
      <c r="D78" s="128" t="s">
        <v>1236</v>
      </c>
      <c r="E78" s="128"/>
      <c r="F78" s="128" t="s">
        <v>1237</v>
      </c>
      <c r="G78" s="128" t="s">
        <v>1227</v>
      </c>
      <c r="H78" s="128" t="s">
        <v>1172</v>
      </c>
      <c r="I78" s="128" t="s">
        <v>1156</v>
      </c>
      <c r="J78" s="123" t="s">
        <v>1168</v>
      </c>
      <c r="K78" s="276" t="s">
        <v>2136</v>
      </c>
    </row>
    <row r="79" spans="1:11" ht="89.25" x14ac:dyDescent="0.25">
      <c r="A79" s="127">
        <v>73</v>
      </c>
      <c r="B79" s="123" t="s">
        <v>2158</v>
      </c>
      <c r="C79" s="276" t="s">
        <v>2085</v>
      </c>
      <c r="D79" s="128" t="s">
        <v>1182</v>
      </c>
      <c r="E79" s="128"/>
      <c r="F79" s="123" t="s">
        <v>1183</v>
      </c>
      <c r="G79" s="123" t="s">
        <v>1216</v>
      </c>
      <c r="H79" s="123" t="s">
        <v>1185</v>
      </c>
      <c r="I79" s="128" t="s">
        <v>1156</v>
      </c>
      <c r="J79" s="123" t="s">
        <v>1168</v>
      </c>
      <c r="K79" s="276" t="s">
        <v>2136</v>
      </c>
    </row>
    <row r="80" spans="1:11" ht="127.5" x14ac:dyDescent="0.25">
      <c r="A80" s="127">
        <v>74</v>
      </c>
      <c r="B80" s="123" t="s">
        <v>2096</v>
      </c>
      <c r="C80" s="276" t="s">
        <v>2085</v>
      </c>
      <c r="D80" s="128" t="s">
        <v>1187</v>
      </c>
      <c r="E80" s="128"/>
      <c r="F80" s="123" t="s">
        <v>1188</v>
      </c>
      <c r="G80" s="123" t="s">
        <v>1189</v>
      </c>
      <c r="H80" s="123" t="s">
        <v>1238</v>
      </c>
      <c r="I80" s="128" t="s">
        <v>1156</v>
      </c>
      <c r="J80" s="123" t="s">
        <v>1168</v>
      </c>
      <c r="K80" s="276" t="s">
        <v>2136</v>
      </c>
    </row>
    <row r="81" spans="1:11" ht="102" x14ac:dyDescent="0.25">
      <c r="A81" s="127">
        <v>75</v>
      </c>
      <c r="B81" s="128" t="s">
        <v>2107</v>
      </c>
      <c r="C81" s="276" t="s">
        <v>2085</v>
      </c>
      <c r="D81" s="128" t="s">
        <v>1146</v>
      </c>
      <c r="E81" s="128"/>
      <c r="F81" s="123" t="s">
        <v>1147</v>
      </c>
      <c r="G81" s="123" t="s">
        <v>1148</v>
      </c>
      <c r="H81" s="123" t="s">
        <v>1149</v>
      </c>
      <c r="I81" s="128" t="s">
        <v>1044</v>
      </c>
      <c r="J81" s="123" t="s">
        <v>1150</v>
      </c>
      <c r="K81" s="276" t="s">
        <v>2136</v>
      </c>
    </row>
    <row r="82" spans="1:11" ht="140.25" x14ac:dyDescent="0.25">
      <c r="A82" s="127">
        <v>76</v>
      </c>
      <c r="B82" s="273" t="s">
        <v>2107</v>
      </c>
      <c r="C82" s="276" t="s">
        <v>2085</v>
      </c>
      <c r="D82" s="128" t="s">
        <v>1164</v>
      </c>
      <c r="E82" s="128"/>
      <c r="F82" s="123" t="s">
        <v>1165</v>
      </c>
      <c r="G82" s="123" t="s">
        <v>1166</v>
      </c>
      <c r="H82" s="123" t="s">
        <v>1167</v>
      </c>
      <c r="I82" s="128" t="s">
        <v>1156</v>
      </c>
      <c r="J82" s="123" t="s">
        <v>1168</v>
      </c>
      <c r="K82" s="276" t="s">
        <v>2136</v>
      </c>
    </row>
    <row r="83" spans="1:11" ht="89.25" x14ac:dyDescent="0.25">
      <c r="A83" s="127">
        <v>77</v>
      </c>
      <c r="B83" s="273" t="s">
        <v>2107</v>
      </c>
      <c r="C83" s="276" t="s">
        <v>2085</v>
      </c>
      <c r="D83" s="128" t="s">
        <v>1182</v>
      </c>
      <c r="E83" s="128"/>
      <c r="F83" s="123" t="s">
        <v>1183</v>
      </c>
      <c r="G83" s="123" t="s">
        <v>1184</v>
      </c>
      <c r="H83" s="123" t="s">
        <v>1185</v>
      </c>
      <c r="I83" s="128" t="s">
        <v>1156</v>
      </c>
      <c r="J83" s="123" t="s">
        <v>1168</v>
      </c>
      <c r="K83" s="276" t="s">
        <v>2136</v>
      </c>
    </row>
    <row r="84" spans="1:11" ht="331.5" x14ac:dyDescent="0.25">
      <c r="A84" s="127">
        <v>78</v>
      </c>
      <c r="B84" s="273" t="s">
        <v>2107</v>
      </c>
      <c r="C84" s="276" t="s">
        <v>2085</v>
      </c>
      <c r="D84" s="128" t="s">
        <v>1152</v>
      </c>
      <c r="E84" s="128"/>
      <c r="F84" s="123" t="s">
        <v>1153</v>
      </c>
      <c r="G84" s="123" t="s">
        <v>1154</v>
      </c>
      <c r="H84" s="123" t="s">
        <v>1155</v>
      </c>
      <c r="I84" s="128" t="s">
        <v>1156</v>
      </c>
      <c r="J84" s="123" t="s">
        <v>1150</v>
      </c>
      <c r="K84" s="276" t="s">
        <v>2136</v>
      </c>
    </row>
    <row r="85" spans="1:11" ht="102" x14ac:dyDescent="0.25">
      <c r="A85" s="127">
        <v>79</v>
      </c>
      <c r="B85" s="128" t="s">
        <v>2126</v>
      </c>
      <c r="C85" s="276" t="s">
        <v>2085</v>
      </c>
      <c r="D85" s="128" t="s">
        <v>1146</v>
      </c>
      <c r="E85" s="128"/>
      <c r="F85" s="123" t="s">
        <v>1147</v>
      </c>
      <c r="G85" s="123" t="s">
        <v>1148</v>
      </c>
      <c r="H85" s="123" t="s">
        <v>1149</v>
      </c>
      <c r="I85" s="128" t="s">
        <v>1044</v>
      </c>
      <c r="J85" s="123" t="s">
        <v>1150</v>
      </c>
      <c r="K85" s="276" t="s">
        <v>2136</v>
      </c>
    </row>
    <row r="86" spans="1:11" ht="140.25" x14ac:dyDescent="0.25">
      <c r="A86" s="127">
        <v>80</v>
      </c>
      <c r="B86" s="273" t="s">
        <v>2126</v>
      </c>
      <c r="C86" s="276" t="s">
        <v>2085</v>
      </c>
      <c r="D86" s="128" t="s">
        <v>1164</v>
      </c>
      <c r="E86" s="128"/>
      <c r="F86" s="123" t="s">
        <v>1165</v>
      </c>
      <c r="G86" s="123" t="s">
        <v>1166</v>
      </c>
      <c r="H86" s="123" t="s">
        <v>1167</v>
      </c>
      <c r="I86" s="128" t="s">
        <v>1156</v>
      </c>
      <c r="J86" s="123" t="s">
        <v>1168</v>
      </c>
      <c r="K86" s="276" t="s">
        <v>2136</v>
      </c>
    </row>
    <row r="87" spans="1:11" ht="102" x14ac:dyDescent="0.25">
      <c r="A87" s="127">
        <v>81</v>
      </c>
      <c r="B87" s="128" t="s">
        <v>2159</v>
      </c>
      <c r="C87" s="276" t="s">
        <v>2085</v>
      </c>
      <c r="D87" s="128" t="s">
        <v>1239</v>
      </c>
      <c r="E87" s="128"/>
      <c r="F87" s="123" t="s">
        <v>1170</v>
      </c>
      <c r="G87" s="123" t="s">
        <v>1171</v>
      </c>
      <c r="H87" s="123" t="s">
        <v>1172</v>
      </c>
      <c r="I87" s="128" t="s">
        <v>1156</v>
      </c>
      <c r="J87" s="123" t="s">
        <v>1168</v>
      </c>
      <c r="K87" s="276" t="s">
        <v>2136</v>
      </c>
    </row>
    <row r="88" spans="1:11" ht="89.25" x14ac:dyDescent="0.25">
      <c r="A88" s="127">
        <v>82</v>
      </c>
      <c r="B88" s="273" t="s">
        <v>2159</v>
      </c>
      <c r="C88" s="276" t="s">
        <v>2085</v>
      </c>
      <c r="D88" s="128" t="s">
        <v>1173</v>
      </c>
      <c r="E88" s="128"/>
      <c r="F88" s="123" t="s">
        <v>1170</v>
      </c>
      <c r="G88" s="123" t="s">
        <v>1174</v>
      </c>
      <c r="H88" s="123" t="s">
        <v>1175</v>
      </c>
      <c r="I88" s="128" t="s">
        <v>1156</v>
      </c>
      <c r="J88" s="123" t="s">
        <v>1168</v>
      </c>
      <c r="K88" s="276" t="s">
        <v>2136</v>
      </c>
    </row>
    <row r="89" spans="1:11" ht="178.5" x14ac:dyDescent="0.25">
      <c r="A89" s="127">
        <v>83</v>
      </c>
      <c r="B89" s="128" t="s">
        <v>2127</v>
      </c>
      <c r="C89" s="276" t="s">
        <v>2085</v>
      </c>
      <c r="D89" s="128" t="s">
        <v>1240</v>
      </c>
      <c r="E89" s="128"/>
      <c r="F89" s="128" t="s">
        <v>1241</v>
      </c>
      <c r="G89" s="213" t="s">
        <v>1242</v>
      </c>
      <c r="H89" s="128" t="s">
        <v>1243</v>
      </c>
      <c r="I89" s="128" t="s">
        <v>1156</v>
      </c>
      <c r="J89" s="123" t="s">
        <v>1168</v>
      </c>
      <c r="K89" s="276" t="s">
        <v>2136</v>
      </c>
    </row>
    <row r="90" spans="1:11" ht="153" x14ac:dyDescent="0.25">
      <c r="A90" s="127">
        <v>84</v>
      </c>
      <c r="B90" s="273" t="s">
        <v>2127</v>
      </c>
      <c r="C90" s="276" t="s">
        <v>2085</v>
      </c>
      <c r="D90" s="128" t="s">
        <v>1176</v>
      </c>
      <c r="E90" s="128"/>
      <c r="F90" s="123" t="s">
        <v>1177</v>
      </c>
      <c r="G90" s="123" t="s">
        <v>1233</v>
      </c>
      <c r="H90" s="123" t="s">
        <v>1167</v>
      </c>
      <c r="I90" s="128" t="s">
        <v>1156</v>
      </c>
      <c r="J90" s="123" t="s">
        <v>1168</v>
      </c>
      <c r="K90" s="276" t="s">
        <v>2136</v>
      </c>
    </row>
    <row r="91" spans="1:11" ht="409.5" x14ac:dyDescent="0.25">
      <c r="A91" s="127">
        <v>85</v>
      </c>
      <c r="B91" s="273" t="s">
        <v>2127</v>
      </c>
      <c r="C91" s="276" t="s">
        <v>2085</v>
      </c>
      <c r="D91" s="128" t="s">
        <v>1244</v>
      </c>
      <c r="E91" s="128"/>
      <c r="F91" s="123" t="s">
        <v>1245</v>
      </c>
      <c r="G91" s="214" t="s">
        <v>1246</v>
      </c>
      <c r="H91" s="123" t="s">
        <v>1149</v>
      </c>
      <c r="I91" s="128" t="s">
        <v>1156</v>
      </c>
      <c r="J91" s="123" t="s">
        <v>1168</v>
      </c>
      <c r="K91" s="276" t="s">
        <v>2136</v>
      </c>
    </row>
    <row r="92" spans="1:11" ht="102" x14ac:dyDescent="0.25">
      <c r="A92" s="127">
        <v>86</v>
      </c>
      <c r="B92" s="273" t="s">
        <v>2127</v>
      </c>
      <c r="C92" s="276" t="s">
        <v>2085</v>
      </c>
      <c r="D92" s="128" t="s">
        <v>1146</v>
      </c>
      <c r="E92" s="128"/>
      <c r="F92" s="123" t="s">
        <v>1147</v>
      </c>
      <c r="G92" s="117" t="s">
        <v>1148</v>
      </c>
      <c r="H92" s="123" t="s">
        <v>1149</v>
      </c>
      <c r="I92" s="128" t="s">
        <v>1044</v>
      </c>
      <c r="J92" s="123" t="s">
        <v>1150</v>
      </c>
      <c r="K92" s="276" t="s">
        <v>2136</v>
      </c>
    </row>
    <row r="93" spans="1:11" ht="140.25" x14ac:dyDescent="0.25">
      <c r="A93" s="127">
        <v>87</v>
      </c>
      <c r="B93" s="273" t="s">
        <v>2127</v>
      </c>
      <c r="C93" s="276" t="s">
        <v>2085</v>
      </c>
      <c r="D93" s="128" t="s">
        <v>1164</v>
      </c>
      <c r="E93" s="128"/>
      <c r="F93" s="123" t="s">
        <v>1165</v>
      </c>
      <c r="G93" s="123" t="s">
        <v>1166</v>
      </c>
      <c r="H93" s="123" t="s">
        <v>1167</v>
      </c>
      <c r="I93" s="128" t="s">
        <v>1156</v>
      </c>
      <c r="J93" s="123" t="s">
        <v>1168</v>
      </c>
      <c r="K93" s="276" t="s">
        <v>2136</v>
      </c>
    </row>
    <row r="94" spans="1:11" ht="178.5" x14ac:dyDescent="0.25">
      <c r="A94" s="127">
        <v>88</v>
      </c>
      <c r="B94" s="123" t="s">
        <v>2109</v>
      </c>
      <c r="C94" s="123" t="s">
        <v>1145</v>
      </c>
      <c r="D94" s="128"/>
      <c r="E94" s="128" t="s">
        <v>1247</v>
      </c>
      <c r="F94" s="123" t="s">
        <v>1248</v>
      </c>
      <c r="G94" s="123" t="s">
        <v>1249</v>
      </c>
      <c r="H94" s="123" t="s">
        <v>1250</v>
      </c>
      <c r="I94" s="128" t="s">
        <v>1156</v>
      </c>
      <c r="J94" s="123" t="s">
        <v>1168</v>
      </c>
      <c r="K94" s="123" t="s">
        <v>1732</v>
      </c>
    </row>
    <row r="95" spans="1:11" ht="102" x14ac:dyDescent="0.25">
      <c r="A95" s="127">
        <v>89</v>
      </c>
      <c r="B95" s="123" t="s">
        <v>2143</v>
      </c>
      <c r="C95" s="123" t="s">
        <v>1145</v>
      </c>
      <c r="D95" s="128"/>
      <c r="E95" s="128" t="s">
        <v>1251</v>
      </c>
      <c r="F95" s="123" t="s">
        <v>1252</v>
      </c>
      <c r="G95" s="123" t="s">
        <v>1253</v>
      </c>
      <c r="H95" s="123" t="s">
        <v>1254</v>
      </c>
      <c r="I95" s="128" t="s">
        <v>1156</v>
      </c>
      <c r="J95" s="123" t="s">
        <v>1168</v>
      </c>
      <c r="K95" s="276" t="s">
        <v>1732</v>
      </c>
    </row>
    <row r="96" spans="1:11" ht="140.25" x14ac:dyDescent="0.25">
      <c r="A96" s="127">
        <v>90</v>
      </c>
      <c r="B96" s="123" t="s">
        <v>2160</v>
      </c>
      <c r="C96" s="123" t="s">
        <v>1145</v>
      </c>
      <c r="D96" s="128"/>
      <c r="E96" s="128" t="s">
        <v>1255</v>
      </c>
      <c r="F96" s="123" t="s">
        <v>1256</v>
      </c>
      <c r="G96" s="123" t="s">
        <v>1257</v>
      </c>
      <c r="H96" s="123" t="s">
        <v>1258</v>
      </c>
      <c r="I96" s="128" t="s">
        <v>1156</v>
      </c>
      <c r="J96" s="123" t="s">
        <v>1168</v>
      </c>
      <c r="K96" s="276" t="s">
        <v>1732</v>
      </c>
    </row>
    <row r="97" spans="1:11" ht="102" x14ac:dyDescent="0.25">
      <c r="A97" s="127">
        <v>91</v>
      </c>
      <c r="B97" s="123" t="s">
        <v>2091</v>
      </c>
      <c r="C97" s="123" t="s">
        <v>1145</v>
      </c>
      <c r="D97" s="128"/>
      <c r="E97" s="128" t="s">
        <v>1251</v>
      </c>
      <c r="F97" s="123" t="s">
        <v>1252</v>
      </c>
      <c r="G97" s="123" t="s">
        <v>1259</v>
      </c>
      <c r="H97" s="123" t="s">
        <v>1254</v>
      </c>
      <c r="I97" s="128" t="s">
        <v>1156</v>
      </c>
      <c r="J97" s="123" t="s">
        <v>1168</v>
      </c>
      <c r="K97" s="276" t="s">
        <v>1732</v>
      </c>
    </row>
    <row r="98" spans="1:11" ht="178.5" x14ac:dyDescent="0.25">
      <c r="A98" s="127">
        <v>92</v>
      </c>
      <c r="B98" s="123" t="s">
        <v>2161</v>
      </c>
      <c r="C98" s="123" t="s">
        <v>1212</v>
      </c>
      <c r="D98" s="128"/>
      <c r="E98" s="128" t="s">
        <v>1260</v>
      </c>
      <c r="F98" s="123" t="s">
        <v>1248</v>
      </c>
      <c r="G98" s="123" t="s">
        <v>1261</v>
      </c>
      <c r="H98" s="123" t="s">
        <v>1250</v>
      </c>
      <c r="I98" s="128" t="s">
        <v>1156</v>
      </c>
      <c r="J98" s="123" t="s">
        <v>1168</v>
      </c>
      <c r="K98" s="276" t="s">
        <v>1732</v>
      </c>
    </row>
    <row r="99" spans="1:11" ht="178.5" x14ac:dyDescent="0.25">
      <c r="A99" s="127">
        <v>93</v>
      </c>
      <c r="B99" s="128" t="s">
        <v>2162</v>
      </c>
      <c r="C99" s="123" t="s">
        <v>1145</v>
      </c>
      <c r="D99" s="128"/>
      <c r="E99" s="128" t="s">
        <v>1247</v>
      </c>
      <c r="F99" s="123" t="s">
        <v>1248</v>
      </c>
      <c r="G99" s="128" t="s">
        <v>1262</v>
      </c>
      <c r="H99" s="128" t="s">
        <v>1250</v>
      </c>
      <c r="I99" s="128" t="s">
        <v>1156</v>
      </c>
      <c r="J99" s="123" t="s">
        <v>1168</v>
      </c>
      <c r="K99" s="276" t="s">
        <v>1732</v>
      </c>
    </row>
    <row r="100" spans="1:11" ht="178.5" x14ac:dyDescent="0.25">
      <c r="A100" s="127">
        <v>94</v>
      </c>
      <c r="B100" s="123" t="s">
        <v>2163</v>
      </c>
      <c r="C100" s="123" t="s">
        <v>1151</v>
      </c>
      <c r="D100" s="128"/>
      <c r="E100" s="128" t="s">
        <v>1263</v>
      </c>
      <c r="F100" s="123" t="s">
        <v>1248</v>
      </c>
      <c r="G100" s="123" t="s">
        <v>1264</v>
      </c>
      <c r="H100" s="123" t="s">
        <v>1265</v>
      </c>
      <c r="I100" s="128" t="s">
        <v>1156</v>
      </c>
      <c r="J100" s="123" t="s">
        <v>1168</v>
      </c>
      <c r="K100" s="276" t="s">
        <v>1732</v>
      </c>
    </row>
    <row r="101" spans="1:11" ht="114.75" x14ac:dyDescent="0.25">
      <c r="A101" s="127">
        <v>95</v>
      </c>
      <c r="B101" s="128" t="s">
        <v>2164</v>
      </c>
      <c r="C101" s="276" t="s">
        <v>2085</v>
      </c>
      <c r="D101" s="128" t="s">
        <v>1266</v>
      </c>
      <c r="E101" s="128"/>
      <c r="F101" s="128" t="s">
        <v>1267</v>
      </c>
      <c r="G101" s="128" t="s">
        <v>1268</v>
      </c>
      <c r="H101" s="128" t="s">
        <v>1196</v>
      </c>
      <c r="I101" s="128" t="s">
        <v>1156</v>
      </c>
      <c r="J101" s="123" t="s">
        <v>1168</v>
      </c>
      <c r="K101" s="276" t="s">
        <v>2136</v>
      </c>
    </row>
    <row r="102" spans="1:11" ht="102" x14ac:dyDescent="0.25">
      <c r="A102" s="127">
        <v>96</v>
      </c>
      <c r="B102" s="123" t="s">
        <v>2140</v>
      </c>
      <c r="C102" s="276" t="s">
        <v>2085</v>
      </c>
      <c r="D102" s="128" t="s">
        <v>1269</v>
      </c>
      <c r="E102" s="128"/>
      <c r="F102" s="123" t="s">
        <v>1270</v>
      </c>
      <c r="G102" s="123" t="s">
        <v>1271</v>
      </c>
      <c r="H102" s="123" t="s">
        <v>1190</v>
      </c>
      <c r="I102" s="128" t="s">
        <v>1156</v>
      </c>
      <c r="J102" s="123" t="s">
        <v>1150</v>
      </c>
      <c r="K102" s="276" t="s">
        <v>2136</v>
      </c>
    </row>
    <row r="103" spans="1:11" ht="102" x14ac:dyDescent="0.25">
      <c r="A103" s="127">
        <v>97</v>
      </c>
      <c r="B103" s="128" t="s">
        <v>2139</v>
      </c>
      <c r="C103" s="276" t="s">
        <v>2085</v>
      </c>
      <c r="D103" s="128" t="s">
        <v>1269</v>
      </c>
      <c r="E103" s="128"/>
      <c r="F103" s="123" t="s">
        <v>1270</v>
      </c>
      <c r="G103" s="123" t="s">
        <v>1271</v>
      </c>
      <c r="H103" s="123" t="s">
        <v>1190</v>
      </c>
      <c r="I103" s="128" t="s">
        <v>1156</v>
      </c>
      <c r="J103" s="123" t="s">
        <v>1150</v>
      </c>
      <c r="K103" s="276" t="s">
        <v>2136</v>
      </c>
    </row>
    <row r="104" spans="1:11" ht="114.75" x14ac:dyDescent="0.25">
      <c r="A104" s="127">
        <v>98</v>
      </c>
      <c r="B104" s="123" t="s">
        <v>2088</v>
      </c>
      <c r="C104" s="276" t="s">
        <v>2085</v>
      </c>
      <c r="D104" s="128" t="s">
        <v>1266</v>
      </c>
      <c r="E104" s="128"/>
      <c r="F104" s="123" t="s">
        <v>1267</v>
      </c>
      <c r="G104" s="123" t="s">
        <v>1268</v>
      </c>
      <c r="H104" s="123" t="s">
        <v>1196</v>
      </c>
      <c r="I104" s="128" t="s">
        <v>1156</v>
      </c>
      <c r="J104" s="123" t="s">
        <v>1168</v>
      </c>
      <c r="K104" s="276" t="s">
        <v>2136</v>
      </c>
    </row>
    <row r="105" spans="1:11" ht="204" x14ac:dyDescent="0.25">
      <c r="A105" s="127">
        <v>99</v>
      </c>
      <c r="B105" s="128" t="s">
        <v>2130</v>
      </c>
      <c r="C105" s="276" t="s">
        <v>2085</v>
      </c>
      <c r="D105" s="128" t="s">
        <v>1272</v>
      </c>
      <c r="E105" s="128"/>
      <c r="F105" s="128" t="s">
        <v>1273</v>
      </c>
      <c r="G105" s="128" t="s">
        <v>1274</v>
      </c>
      <c r="H105" s="128" t="s">
        <v>1275</v>
      </c>
      <c r="I105" s="128" t="s">
        <v>1156</v>
      </c>
      <c r="J105" s="123" t="s">
        <v>1168</v>
      </c>
      <c r="K105" s="276" t="s">
        <v>2136</v>
      </c>
    </row>
    <row r="106" spans="1:11" ht="191.25" x14ac:dyDescent="0.25">
      <c r="A106" s="127">
        <v>100</v>
      </c>
      <c r="B106" s="123" t="s">
        <v>2165</v>
      </c>
      <c r="C106" s="276" t="s">
        <v>2085</v>
      </c>
      <c r="D106" s="128" t="s">
        <v>1276</v>
      </c>
      <c r="E106" s="128"/>
      <c r="F106" s="128" t="s">
        <v>1277</v>
      </c>
      <c r="G106" s="128" t="s">
        <v>1278</v>
      </c>
      <c r="H106" s="128" t="s">
        <v>1149</v>
      </c>
      <c r="I106" s="128" t="s">
        <v>1156</v>
      </c>
      <c r="J106" s="123" t="s">
        <v>1168</v>
      </c>
      <c r="K106" s="276" t="s">
        <v>2136</v>
      </c>
    </row>
    <row r="107" spans="1:11" ht="191.25" x14ac:dyDescent="0.25">
      <c r="A107" s="127">
        <v>101</v>
      </c>
      <c r="B107" s="123" t="s">
        <v>2166</v>
      </c>
      <c r="C107" s="276" t="s">
        <v>2085</v>
      </c>
      <c r="D107" s="128" t="s">
        <v>1276</v>
      </c>
      <c r="E107" s="128"/>
      <c r="F107" s="128" t="s">
        <v>1277</v>
      </c>
      <c r="G107" s="128" t="s">
        <v>1278</v>
      </c>
      <c r="H107" s="128" t="s">
        <v>1149</v>
      </c>
      <c r="I107" s="128" t="s">
        <v>1156</v>
      </c>
      <c r="J107" s="123" t="s">
        <v>1168</v>
      </c>
      <c r="K107" s="276" t="s">
        <v>2136</v>
      </c>
    </row>
    <row r="108" spans="1:11" ht="191.25" x14ac:dyDescent="0.25">
      <c r="A108" s="127">
        <v>102</v>
      </c>
      <c r="B108" s="123" t="s">
        <v>2167</v>
      </c>
      <c r="C108" s="276" t="s">
        <v>2085</v>
      </c>
      <c r="D108" s="128" t="s">
        <v>1276</v>
      </c>
      <c r="E108" s="128"/>
      <c r="F108" s="128" t="s">
        <v>1277</v>
      </c>
      <c r="G108" s="128" t="s">
        <v>1278</v>
      </c>
      <c r="H108" s="128" t="s">
        <v>1149</v>
      </c>
      <c r="I108" s="128" t="s">
        <v>1156</v>
      </c>
      <c r="J108" s="123" t="s">
        <v>1168</v>
      </c>
      <c r="K108" s="276" t="s">
        <v>2136</v>
      </c>
    </row>
    <row r="109" spans="1:11" ht="191.25" x14ac:dyDescent="0.25">
      <c r="A109" s="127">
        <v>103</v>
      </c>
      <c r="B109" s="123" t="s">
        <v>2168</v>
      </c>
      <c r="C109" s="276" t="s">
        <v>2085</v>
      </c>
      <c r="D109" s="128" t="s">
        <v>1276</v>
      </c>
      <c r="E109" s="128"/>
      <c r="F109" s="128" t="s">
        <v>1277</v>
      </c>
      <c r="G109" s="128" t="s">
        <v>1278</v>
      </c>
      <c r="H109" s="128" t="s">
        <v>1149</v>
      </c>
      <c r="I109" s="128" t="s">
        <v>1156</v>
      </c>
      <c r="J109" s="123" t="s">
        <v>1168</v>
      </c>
      <c r="K109" s="276" t="s">
        <v>2136</v>
      </c>
    </row>
    <row r="110" spans="1:11" ht="191.25" x14ac:dyDescent="0.25">
      <c r="A110" s="127">
        <v>104</v>
      </c>
      <c r="B110" s="123" t="s">
        <v>2169</v>
      </c>
      <c r="C110" s="276" t="s">
        <v>2085</v>
      </c>
      <c r="D110" s="128" t="s">
        <v>1279</v>
      </c>
      <c r="E110" s="128"/>
      <c r="F110" s="123" t="s">
        <v>1280</v>
      </c>
      <c r="G110" s="123" t="s">
        <v>1281</v>
      </c>
      <c r="H110" s="123" t="s">
        <v>1282</v>
      </c>
      <c r="I110" s="128" t="s">
        <v>1156</v>
      </c>
      <c r="J110" s="123" t="s">
        <v>1168</v>
      </c>
      <c r="K110" s="276" t="s">
        <v>2136</v>
      </c>
    </row>
    <row r="111" spans="1:11" ht="102" x14ac:dyDescent="0.25">
      <c r="A111" s="127">
        <v>105</v>
      </c>
      <c r="B111" s="128" t="s">
        <v>2082</v>
      </c>
      <c r="C111" s="276" t="s">
        <v>2085</v>
      </c>
      <c r="D111" s="128" t="s">
        <v>1269</v>
      </c>
      <c r="E111" s="128"/>
      <c r="F111" s="123" t="s">
        <v>1270</v>
      </c>
      <c r="G111" s="123" t="s">
        <v>1271</v>
      </c>
      <c r="H111" s="123" t="s">
        <v>1190</v>
      </c>
      <c r="I111" s="128" t="s">
        <v>1156</v>
      </c>
      <c r="J111" s="123" t="s">
        <v>1150</v>
      </c>
      <c r="K111" s="276" t="s">
        <v>2136</v>
      </c>
    </row>
    <row r="112" spans="1:11" ht="140.25" x14ac:dyDescent="0.25">
      <c r="A112" s="127">
        <v>106</v>
      </c>
      <c r="B112" s="123" t="s">
        <v>2133</v>
      </c>
      <c r="C112" s="276" t="s">
        <v>2085</v>
      </c>
      <c r="D112" s="128" t="s">
        <v>1283</v>
      </c>
      <c r="E112" s="128"/>
      <c r="F112" s="123" t="s">
        <v>1267</v>
      </c>
      <c r="G112" s="123" t="s">
        <v>1268</v>
      </c>
      <c r="H112" s="123" t="s">
        <v>1196</v>
      </c>
      <c r="I112" s="128" t="s">
        <v>1156</v>
      </c>
      <c r="J112" s="123" t="s">
        <v>1168</v>
      </c>
      <c r="K112" s="276" t="s">
        <v>2136</v>
      </c>
    </row>
    <row r="113" spans="1:11" ht="191.25" x14ac:dyDescent="0.25">
      <c r="A113" s="127">
        <v>107</v>
      </c>
      <c r="B113" s="128" t="s">
        <v>2170</v>
      </c>
      <c r="C113" s="276" t="s">
        <v>2085</v>
      </c>
      <c r="D113" s="128" t="s">
        <v>1276</v>
      </c>
      <c r="E113" s="128"/>
      <c r="F113" s="128" t="s">
        <v>1277</v>
      </c>
      <c r="G113" s="128" t="s">
        <v>1278</v>
      </c>
      <c r="H113" s="128" t="s">
        <v>1149</v>
      </c>
      <c r="I113" s="128" t="s">
        <v>1156</v>
      </c>
      <c r="J113" s="123" t="s">
        <v>1168</v>
      </c>
      <c r="K113" s="276" t="s">
        <v>2136</v>
      </c>
    </row>
    <row r="114" spans="1:11" ht="204" x14ac:dyDescent="0.25">
      <c r="A114" s="127">
        <v>108</v>
      </c>
      <c r="B114" s="123" t="s">
        <v>2134</v>
      </c>
      <c r="C114" s="276" t="s">
        <v>2085</v>
      </c>
      <c r="D114" s="128" t="s">
        <v>1272</v>
      </c>
      <c r="E114" s="128"/>
      <c r="F114" s="128" t="s">
        <v>1273</v>
      </c>
      <c r="G114" s="128" t="s">
        <v>1274</v>
      </c>
      <c r="H114" s="128" t="s">
        <v>1275</v>
      </c>
      <c r="I114" s="128" t="s">
        <v>1156</v>
      </c>
      <c r="J114" s="123" t="s">
        <v>1168</v>
      </c>
      <c r="K114" s="276" t="s">
        <v>2136</v>
      </c>
    </row>
    <row r="115" spans="1:11" ht="114.75" x14ac:dyDescent="0.25">
      <c r="A115" s="127">
        <v>109</v>
      </c>
      <c r="B115" s="128" t="s">
        <v>2105</v>
      </c>
      <c r="C115" s="276" t="s">
        <v>2085</v>
      </c>
      <c r="D115" s="128" t="s">
        <v>1285</v>
      </c>
      <c r="E115" s="128"/>
      <c r="F115" s="128" t="s">
        <v>1286</v>
      </c>
      <c r="G115" s="128" t="s">
        <v>1287</v>
      </c>
      <c r="H115" s="128" t="s">
        <v>1288</v>
      </c>
      <c r="I115" s="128" t="s">
        <v>1156</v>
      </c>
      <c r="J115" s="123" t="s">
        <v>1168</v>
      </c>
      <c r="K115" s="276" t="s">
        <v>2136</v>
      </c>
    </row>
    <row r="116" spans="1:11" ht="102" x14ac:dyDescent="0.25">
      <c r="A116" s="127">
        <v>110</v>
      </c>
      <c r="B116" s="123" t="s">
        <v>2171</v>
      </c>
      <c r="C116" s="276" t="s">
        <v>2085</v>
      </c>
      <c r="D116" s="128" t="s">
        <v>1269</v>
      </c>
      <c r="E116" s="128"/>
      <c r="F116" s="123" t="s">
        <v>1270</v>
      </c>
      <c r="G116" s="123" t="s">
        <v>1271</v>
      </c>
      <c r="H116" s="123" t="s">
        <v>1190</v>
      </c>
      <c r="I116" s="128" t="s">
        <v>1156</v>
      </c>
      <c r="J116" s="123" t="s">
        <v>1150</v>
      </c>
      <c r="K116" s="276" t="s">
        <v>2136</v>
      </c>
    </row>
    <row r="117" spans="1:11" ht="191.25" x14ac:dyDescent="0.25">
      <c r="A117" s="127">
        <v>111</v>
      </c>
      <c r="B117" s="123" t="s">
        <v>2172</v>
      </c>
      <c r="C117" s="276" t="s">
        <v>2085</v>
      </c>
      <c r="D117" s="128" t="s">
        <v>1276</v>
      </c>
      <c r="E117" s="128"/>
      <c r="F117" s="128" t="s">
        <v>1277</v>
      </c>
      <c r="G117" s="128" t="s">
        <v>1278</v>
      </c>
      <c r="H117" s="128" t="s">
        <v>1149</v>
      </c>
      <c r="I117" s="128" t="s">
        <v>1156</v>
      </c>
      <c r="J117" s="123" t="s">
        <v>1168</v>
      </c>
      <c r="K117" s="276" t="s">
        <v>2136</v>
      </c>
    </row>
    <row r="118" spans="1:11" ht="204" x14ac:dyDescent="0.25">
      <c r="A118" s="127">
        <v>112</v>
      </c>
      <c r="B118" s="123" t="s">
        <v>2172</v>
      </c>
      <c r="C118" s="276" t="s">
        <v>2085</v>
      </c>
      <c r="D118" s="128" t="s">
        <v>1272</v>
      </c>
      <c r="E118" s="128"/>
      <c r="F118" s="128" t="s">
        <v>1273</v>
      </c>
      <c r="G118" s="128" t="s">
        <v>1274</v>
      </c>
      <c r="H118" s="128" t="s">
        <v>1275</v>
      </c>
      <c r="I118" s="128" t="s">
        <v>1156</v>
      </c>
      <c r="J118" s="123" t="s">
        <v>1168</v>
      </c>
      <c r="K118" s="276" t="s">
        <v>2136</v>
      </c>
    </row>
    <row r="119" spans="1:11" ht="102" x14ac:dyDescent="0.25">
      <c r="A119" s="127">
        <v>113</v>
      </c>
      <c r="B119" s="123" t="s">
        <v>2173</v>
      </c>
      <c r="C119" s="276" t="s">
        <v>2085</v>
      </c>
      <c r="D119" s="128" t="s">
        <v>1269</v>
      </c>
      <c r="E119" s="128"/>
      <c r="F119" s="123" t="s">
        <v>1270</v>
      </c>
      <c r="G119" s="123" t="s">
        <v>1271</v>
      </c>
      <c r="H119" s="123" t="s">
        <v>1190</v>
      </c>
      <c r="I119" s="128" t="s">
        <v>1156</v>
      </c>
      <c r="J119" s="123" t="s">
        <v>1150</v>
      </c>
      <c r="K119" s="276" t="s">
        <v>2136</v>
      </c>
    </row>
    <row r="120" spans="1:11" ht="229.5" x14ac:dyDescent="0.25">
      <c r="A120" s="127">
        <v>114</v>
      </c>
      <c r="B120" s="128" t="s">
        <v>2174</v>
      </c>
      <c r="C120" s="276" t="s">
        <v>2085</v>
      </c>
      <c r="D120" s="128" t="s">
        <v>1289</v>
      </c>
      <c r="E120" s="128"/>
      <c r="F120" s="128" t="s">
        <v>1290</v>
      </c>
      <c r="G120" s="128" t="s">
        <v>1291</v>
      </c>
      <c r="H120" s="128" t="s">
        <v>1196</v>
      </c>
      <c r="I120" s="128" t="s">
        <v>1156</v>
      </c>
      <c r="J120" s="123" t="s">
        <v>1168</v>
      </c>
      <c r="K120" s="276" t="s">
        <v>2136</v>
      </c>
    </row>
    <row r="121" spans="1:11" ht="204" x14ac:dyDescent="0.25">
      <c r="A121" s="127">
        <v>115</v>
      </c>
      <c r="B121" s="128" t="s">
        <v>2174</v>
      </c>
      <c r="C121" s="276" t="s">
        <v>2085</v>
      </c>
      <c r="D121" s="128" t="s">
        <v>1292</v>
      </c>
      <c r="E121" s="128"/>
      <c r="F121" s="123" t="s">
        <v>1293</v>
      </c>
      <c r="G121" s="123" t="s">
        <v>1294</v>
      </c>
      <c r="H121" s="123" t="s">
        <v>1196</v>
      </c>
      <c r="I121" s="128" t="s">
        <v>1156</v>
      </c>
      <c r="J121" s="123" t="s">
        <v>1168</v>
      </c>
      <c r="K121" s="276" t="s">
        <v>2136</v>
      </c>
    </row>
    <row r="122" spans="1:11" ht="102" x14ac:dyDescent="0.25">
      <c r="A122" s="127">
        <v>116</v>
      </c>
      <c r="B122" s="128" t="s">
        <v>2097</v>
      </c>
      <c r="C122" s="276" t="s">
        <v>2085</v>
      </c>
      <c r="D122" s="128" t="s">
        <v>1269</v>
      </c>
      <c r="E122" s="128"/>
      <c r="F122" s="123" t="s">
        <v>1270</v>
      </c>
      <c r="G122" s="123" t="s">
        <v>1271</v>
      </c>
      <c r="H122" s="123" t="s">
        <v>1190</v>
      </c>
      <c r="I122" s="128" t="s">
        <v>1156</v>
      </c>
      <c r="J122" s="123" t="s">
        <v>1150</v>
      </c>
      <c r="K122" s="276" t="s">
        <v>2136</v>
      </c>
    </row>
    <row r="123" spans="1:11" ht="191.25" x14ac:dyDescent="0.25">
      <c r="A123" s="127">
        <v>117</v>
      </c>
      <c r="B123" s="123" t="s">
        <v>2175</v>
      </c>
      <c r="C123" s="276" t="s">
        <v>2085</v>
      </c>
      <c r="D123" s="128" t="s">
        <v>1276</v>
      </c>
      <c r="E123" s="128"/>
      <c r="F123" s="128" t="s">
        <v>1277</v>
      </c>
      <c r="G123" s="128" t="s">
        <v>1278</v>
      </c>
      <c r="H123" s="128" t="s">
        <v>1149</v>
      </c>
      <c r="I123" s="128" t="s">
        <v>1156</v>
      </c>
      <c r="J123" s="123" t="s">
        <v>1168</v>
      </c>
      <c r="K123" s="276" t="s">
        <v>2136</v>
      </c>
    </row>
    <row r="124" spans="1:11" ht="191.25" x14ac:dyDescent="0.25">
      <c r="A124" s="127">
        <v>118</v>
      </c>
      <c r="B124" s="128" t="s">
        <v>2159</v>
      </c>
      <c r="C124" s="276" t="s">
        <v>2085</v>
      </c>
      <c r="D124" s="128" t="s">
        <v>1276</v>
      </c>
      <c r="E124" s="128"/>
      <c r="F124" s="128" t="s">
        <v>1277</v>
      </c>
      <c r="G124" s="128" t="s">
        <v>1278</v>
      </c>
      <c r="H124" s="128" t="s">
        <v>1149</v>
      </c>
      <c r="I124" s="128" t="s">
        <v>1156</v>
      </c>
      <c r="J124" s="123" t="s">
        <v>1168</v>
      </c>
      <c r="K124" s="276" t="s">
        <v>2136</v>
      </c>
    </row>
    <row r="125" spans="1:11" ht="216.75" x14ac:dyDescent="0.25">
      <c r="A125" s="127">
        <v>119</v>
      </c>
      <c r="B125" s="117" t="s">
        <v>2079</v>
      </c>
      <c r="C125" s="117" t="s">
        <v>1186</v>
      </c>
      <c r="D125" s="108"/>
      <c r="E125" s="108" t="s">
        <v>1295</v>
      </c>
      <c r="F125" s="117" t="s">
        <v>1296</v>
      </c>
      <c r="G125" s="117" t="s">
        <v>1297</v>
      </c>
      <c r="H125" s="117" t="s">
        <v>1298</v>
      </c>
      <c r="I125" s="108" t="s">
        <v>1156</v>
      </c>
      <c r="J125" s="117" t="s">
        <v>1168</v>
      </c>
      <c r="K125" s="117" t="s">
        <v>1495</v>
      </c>
    </row>
    <row r="126" spans="1:11" ht="102" x14ac:dyDescent="0.25">
      <c r="A126" s="127">
        <v>120</v>
      </c>
      <c r="B126" s="128" t="s">
        <v>2081</v>
      </c>
      <c r="C126" s="117" t="s">
        <v>1186</v>
      </c>
      <c r="D126" s="128"/>
      <c r="E126" s="128" t="s">
        <v>1299</v>
      </c>
      <c r="F126" s="128" t="s">
        <v>1300</v>
      </c>
      <c r="G126" s="128" t="s">
        <v>1301</v>
      </c>
      <c r="H126" s="108" t="s">
        <v>1258</v>
      </c>
      <c r="I126" s="108" t="s">
        <v>1156</v>
      </c>
      <c r="J126" s="123" t="s">
        <v>1168</v>
      </c>
      <c r="K126" s="276" t="s">
        <v>1732</v>
      </c>
    </row>
  </sheetData>
  <mergeCells count="11">
    <mergeCell ref="A3:J3"/>
    <mergeCell ref="A1:G1"/>
    <mergeCell ref="H5:H6"/>
    <mergeCell ref="J5:J6"/>
    <mergeCell ref="K5:K6"/>
    <mergeCell ref="A5:A6"/>
    <mergeCell ref="B5:B6"/>
    <mergeCell ref="C5:C6"/>
    <mergeCell ref="D5:E5"/>
    <mergeCell ref="F5:F6"/>
    <mergeCell ref="G5:G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D15" sqref="D15"/>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10" x14ac:dyDescent="0.25">
      <c r="A1" s="412" t="s">
        <v>714</v>
      </c>
      <c r="B1" s="412"/>
      <c r="C1" s="412"/>
      <c r="D1" s="412"/>
      <c r="E1" s="412"/>
      <c r="F1" s="412"/>
      <c r="G1" s="412"/>
    </row>
    <row r="3" spans="1:10" x14ac:dyDescent="0.25">
      <c r="A3" s="426" t="s">
        <v>232</v>
      </c>
      <c r="B3" s="426"/>
      <c r="C3" s="426"/>
      <c r="D3" s="426"/>
      <c r="E3" s="426"/>
      <c r="F3" s="426"/>
      <c r="G3" s="426"/>
      <c r="H3" s="426"/>
      <c r="I3" s="426"/>
      <c r="J3" s="426"/>
    </row>
    <row r="4" spans="1:10" x14ac:dyDescent="0.25">
      <c r="A4" s="37"/>
    </row>
    <row r="5" spans="1:10" x14ac:dyDescent="0.25">
      <c r="A5" s="37" t="s">
        <v>678</v>
      </c>
    </row>
    <row r="6" spans="1:10" ht="13.5" customHeight="1" x14ac:dyDescent="0.25">
      <c r="A6" s="41" t="s">
        <v>0</v>
      </c>
      <c r="B6" s="128" t="s">
        <v>245</v>
      </c>
      <c r="C6" s="128" t="s">
        <v>246</v>
      </c>
      <c r="D6" s="128" t="s">
        <v>247</v>
      </c>
      <c r="E6" s="128" t="s">
        <v>248</v>
      </c>
      <c r="F6" s="128" t="s">
        <v>249</v>
      </c>
      <c r="G6" s="128" t="s">
        <v>250</v>
      </c>
      <c r="H6" s="128" t="s">
        <v>251</v>
      </c>
      <c r="I6" s="128" t="s">
        <v>252</v>
      </c>
    </row>
    <row r="7" spans="1:10" ht="114.75" x14ac:dyDescent="0.25">
      <c r="A7" s="124">
        <v>1</v>
      </c>
      <c r="B7" s="128" t="s">
        <v>2100</v>
      </c>
      <c r="C7" s="273" t="s">
        <v>2085</v>
      </c>
      <c r="D7" s="128" t="s">
        <v>1302</v>
      </c>
      <c r="E7" s="128" t="s">
        <v>1303</v>
      </c>
      <c r="F7" s="128" t="s">
        <v>1304</v>
      </c>
      <c r="G7" s="108" t="s">
        <v>1305</v>
      </c>
      <c r="H7" s="108" t="s">
        <v>1306</v>
      </c>
      <c r="I7" s="128" t="s">
        <v>1307</v>
      </c>
    </row>
    <row r="8" spans="1:10" ht="89.25" x14ac:dyDescent="0.25">
      <c r="A8" s="124">
        <v>2</v>
      </c>
      <c r="B8" s="128" t="s">
        <v>2176</v>
      </c>
      <c r="C8" s="273" t="s">
        <v>2085</v>
      </c>
      <c r="D8" s="128" t="s">
        <v>1308</v>
      </c>
      <c r="E8" s="128" t="s">
        <v>1303</v>
      </c>
      <c r="F8" s="128" t="s">
        <v>1304</v>
      </c>
      <c r="G8" s="108" t="s">
        <v>1305</v>
      </c>
      <c r="H8" s="108" t="s">
        <v>1306</v>
      </c>
      <c r="I8" s="128" t="s">
        <v>1307</v>
      </c>
    </row>
    <row r="9" spans="1:10" ht="102" x14ac:dyDescent="0.25">
      <c r="A9" s="124">
        <v>3</v>
      </c>
      <c r="B9" s="128" t="s">
        <v>2149</v>
      </c>
      <c r="C9" s="273" t="s">
        <v>2085</v>
      </c>
      <c r="D9" s="128" t="s">
        <v>1309</v>
      </c>
      <c r="E9" s="128" t="s">
        <v>1310</v>
      </c>
      <c r="F9" s="128" t="s">
        <v>1304</v>
      </c>
      <c r="G9" s="128" t="s">
        <v>1311</v>
      </c>
      <c r="H9" s="128" t="s">
        <v>1312</v>
      </c>
      <c r="I9" s="128" t="s">
        <v>1307</v>
      </c>
    </row>
    <row r="10" spans="1:10" ht="102" x14ac:dyDescent="0.25">
      <c r="A10" s="124">
        <v>4</v>
      </c>
      <c r="B10" s="128" t="s">
        <v>2177</v>
      </c>
      <c r="C10" s="273" t="s">
        <v>2085</v>
      </c>
      <c r="D10" s="128" t="s">
        <v>1309</v>
      </c>
      <c r="E10" s="128" t="s">
        <v>1310</v>
      </c>
      <c r="F10" s="128" t="s">
        <v>1304</v>
      </c>
      <c r="G10" s="128" t="s">
        <v>1311</v>
      </c>
      <c r="H10" s="128" t="s">
        <v>1312</v>
      </c>
      <c r="I10" s="128" t="s">
        <v>1307</v>
      </c>
    </row>
  </sheetData>
  <mergeCells count="2">
    <mergeCell ref="A3:J3"/>
    <mergeCell ref="A1:G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B7" sqref="B7"/>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10" x14ac:dyDescent="0.25">
      <c r="A1" s="412" t="s">
        <v>714</v>
      </c>
      <c r="B1" s="412"/>
      <c r="C1" s="412"/>
      <c r="D1" s="412"/>
      <c r="E1" s="412"/>
      <c r="F1" s="412"/>
      <c r="G1" s="412"/>
    </row>
    <row r="3" spans="1:10" x14ac:dyDescent="0.25">
      <c r="A3" s="426" t="s">
        <v>232</v>
      </c>
      <c r="B3" s="426"/>
      <c r="C3" s="426"/>
      <c r="D3" s="426"/>
      <c r="E3" s="426"/>
      <c r="F3" s="426"/>
      <c r="G3" s="426"/>
      <c r="H3" s="426"/>
      <c r="I3" s="426"/>
      <c r="J3" s="426"/>
    </row>
    <row r="5" spans="1:10" x14ac:dyDescent="0.25">
      <c r="A5" s="44" t="s">
        <v>679</v>
      </c>
    </row>
    <row r="6" spans="1:10" ht="63.75" x14ac:dyDescent="0.25">
      <c r="A6" s="41" t="s">
        <v>0</v>
      </c>
      <c r="B6" s="128" t="s">
        <v>245</v>
      </c>
      <c r="C6" s="128" t="s">
        <v>246</v>
      </c>
      <c r="D6" s="128" t="s">
        <v>247</v>
      </c>
      <c r="E6" s="128" t="s">
        <v>248</v>
      </c>
      <c r="F6" s="128" t="s">
        <v>253</v>
      </c>
      <c r="G6" s="128" t="s">
        <v>250</v>
      </c>
      <c r="H6" s="128" t="s">
        <v>254</v>
      </c>
      <c r="I6" s="128" t="s">
        <v>252</v>
      </c>
    </row>
    <row r="7" spans="1:10" ht="89.25" x14ac:dyDescent="0.25">
      <c r="A7" s="124">
        <v>1</v>
      </c>
      <c r="B7" s="128" t="s">
        <v>2119</v>
      </c>
      <c r="C7" s="273" t="s">
        <v>2085</v>
      </c>
      <c r="D7" s="128" t="s">
        <v>1313</v>
      </c>
      <c r="E7" s="128" t="s">
        <v>1314</v>
      </c>
      <c r="F7" s="128" t="s">
        <v>1304</v>
      </c>
      <c r="G7" s="128" t="s">
        <v>1315</v>
      </c>
      <c r="H7" s="128" t="s">
        <v>1316</v>
      </c>
      <c r="I7" s="128" t="s">
        <v>1307</v>
      </c>
    </row>
    <row r="8" spans="1:10" ht="89.25" x14ac:dyDescent="0.25">
      <c r="A8" s="124">
        <v>2</v>
      </c>
      <c r="B8" s="128" t="s">
        <v>2129</v>
      </c>
      <c r="C8" s="273" t="s">
        <v>2085</v>
      </c>
      <c r="D8" s="128" t="s">
        <v>1065</v>
      </c>
      <c r="E8" s="128" t="s">
        <v>1303</v>
      </c>
      <c r="F8" s="128" t="s">
        <v>1304</v>
      </c>
      <c r="G8" s="128" t="s">
        <v>1317</v>
      </c>
      <c r="H8" s="128" t="s">
        <v>1318</v>
      </c>
      <c r="I8" s="128" t="s">
        <v>1307</v>
      </c>
    </row>
    <row r="9" spans="1:10" ht="89.25" x14ac:dyDescent="0.25">
      <c r="A9" s="124">
        <v>3</v>
      </c>
      <c r="B9" s="128" t="s">
        <v>2114</v>
      </c>
      <c r="C9" s="273" t="s">
        <v>2085</v>
      </c>
      <c r="D9" s="128" t="s">
        <v>1319</v>
      </c>
      <c r="E9" s="128" t="s">
        <v>1303</v>
      </c>
      <c r="F9" s="128" t="s">
        <v>1304</v>
      </c>
      <c r="G9" s="128" t="s">
        <v>1305</v>
      </c>
      <c r="H9" s="128" t="s">
        <v>1320</v>
      </c>
      <c r="I9" s="128" t="s">
        <v>1307</v>
      </c>
    </row>
  </sheetData>
  <mergeCells count="2">
    <mergeCell ref="A3:J3"/>
    <mergeCell ref="A1:G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19" sqref="H19"/>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8" x14ac:dyDescent="0.25">
      <c r="A1" s="412" t="s">
        <v>714</v>
      </c>
      <c r="B1" s="412"/>
      <c r="C1" s="412"/>
      <c r="D1" s="412"/>
      <c r="E1" s="412"/>
      <c r="F1" s="412"/>
      <c r="G1" s="412"/>
    </row>
    <row r="3" spans="1:8" x14ac:dyDescent="0.25">
      <c r="A3" s="35" t="s">
        <v>255</v>
      </c>
    </row>
    <row r="4" spans="1:8" x14ac:dyDescent="0.25">
      <c r="A4" s="215" t="s">
        <v>1321</v>
      </c>
      <c r="B4" s="216"/>
      <c r="C4" s="216"/>
      <c r="D4" s="216"/>
      <c r="E4" s="216"/>
      <c r="F4" s="216"/>
      <c r="G4" s="216"/>
      <c r="H4" s="216"/>
    </row>
    <row r="5" spans="1:8" x14ac:dyDescent="0.25">
      <c r="A5" s="38" t="s">
        <v>2342</v>
      </c>
    </row>
    <row r="6" spans="1:8" x14ac:dyDescent="0.25">
      <c r="A6" s="37" t="s">
        <v>256</v>
      </c>
    </row>
    <row r="7" spans="1:8" ht="12.75" customHeight="1" x14ac:dyDescent="0.25">
      <c r="A7" s="430" t="s">
        <v>0</v>
      </c>
      <c r="B7" s="447" t="s">
        <v>257</v>
      </c>
      <c r="C7" s="427" t="s">
        <v>258</v>
      </c>
      <c r="D7" s="413" t="s">
        <v>259</v>
      </c>
      <c r="E7" s="433"/>
      <c r="F7" s="433"/>
      <c r="G7" s="433"/>
      <c r="H7" s="414"/>
    </row>
    <row r="8" spans="1:8" ht="13.5" customHeight="1" x14ac:dyDescent="0.25">
      <c r="A8" s="432"/>
      <c r="B8" s="448"/>
      <c r="C8" s="429"/>
      <c r="D8" s="125" t="s">
        <v>260</v>
      </c>
      <c r="E8" s="125" t="s">
        <v>261</v>
      </c>
      <c r="F8" s="125" t="s">
        <v>262</v>
      </c>
      <c r="G8" s="125" t="s">
        <v>263</v>
      </c>
      <c r="H8" s="125" t="s">
        <v>264</v>
      </c>
    </row>
    <row r="9" spans="1:8" ht="41.25" customHeight="1" x14ac:dyDescent="0.25">
      <c r="A9" s="41"/>
      <c r="B9" s="125"/>
      <c r="C9" s="125">
        <v>26849</v>
      </c>
      <c r="D9" s="125">
        <v>22586</v>
      </c>
      <c r="E9" s="125">
        <v>737</v>
      </c>
      <c r="F9" s="125">
        <v>890</v>
      </c>
      <c r="G9" s="125">
        <v>950</v>
      </c>
      <c r="H9" s="125">
        <v>2576</v>
      </c>
    </row>
  </sheetData>
  <mergeCells count="5">
    <mergeCell ref="A7:A8"/>
    <mergeCell ref="B7:B8"/>
    <mergeCell ref="C7:C8"/>
    <mergeCell ref="D7:H7"/>
    <mergeCell ref="A1:G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L29" sqref="L29"/>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8" x14ac:dyDescent="0.25">
      <c r="A1" s="412" t="s">
        <v>714</v>
      </c>
      <c r="B1" s="412"/>
      <c r="C1" s="412"/>
      <c r="D1" s="412"/>
      <c r="E1" s="412"/>
      <c r="F1" s="412"/>
      <c r="G1" s="412"/>
    </row>
    <row r="4" spans="1:8" x14ac:dyDescent="0.25">
      <c r="A4" s="35" t="s">
        <v>255</v>
      </c>
    </row>
    <row r="5" spans="1:8" x14ac:dyDescent="0.25">
      <c r="A5" s="37" t="s">
        <v>265</v>
      </c>
    </row>
    <row r="6" spans="1:8" ht="12.75" customHeight="1" x14ac:dyDescent="0.25">
      <c r="A6" s="430" t="s">
        <v>0</v>
      </c>
      <c r="B6" s="449" t="s">
        <v>1322</v>
      </c>
      <c r="C6" s="413" t="s">
        <v>266</v>
      </c>
      <c r="D6" s="414"/>
      <c r="E6" s="427" t="s">
        <v>267</v>
      </c>
      <c r="F6" s="449" t="s">
        <v>268</v>
      </c>
      <c r="G6" s="413" t="s">
        <v>269</v>
      </c>
      <c r="H6" s="414"/>
    </row>
    <row r="7" spans="1:8" ht="25.5" x14ac:dyDescent="0.25">
      <c r="A7" s="432"/>
      <c r="B7" s="450"/>
      <c r="C7" s="125" t="s">
        <v>270</v>
      </c>
      <c r="D7" s="125" t="s">
        <v>271</v>
      </c>
      <c r="E7" s="429"/>
      <c r="F7" s="450"/>
      <c r="G7" s="125" t="s">
        <v>272</v>
      </c>
      <c r="H7" s="125" t="s">
        <v>273</v>
      </c>
    </row>
    <row r="8" spans="1:8" ht="33" customHeight="1" x14ac:dyDescent="0.25">
      <c r="A8" s="124">
        <v>1</v>
      </c>
      <c r="B8" s="125" t="s">
        <v>1107</v>
      </c>
      <c r="C8" s="125">
        <v>1600</v>
      </c>
      <c r="D8" s="125">
        <v>410</v>
      </c>
      <c r="E8" s="125">
        <v>2</v>
      </c>
      <c r="F8" s="125">
        <v>591</v>
      </c>
      <c r="G8" s="125">
        <v>1000</v>
      </c>
      <c r="H8" s="125">
        <v>120</v>
      </c>
    </row>
    <row r="9" spans="1:8" x14ac:dyDescent="0.25">
      <c r="A9" s="124">
        <v>2</v>
      </c>
      <c r="B9" s="125" t="s">
        <v>1108</v>
      </c>
      <c r="C9" s="125">
        <v>750</v>
      </c>
      <c r="D9" s="125">
        <v>430</v>
      </c>
      <c r="E9" s="125">
        <v>2</v>
      </c>
      <c r="F9" s="125">
        <v>328</v>
      </c>
      <c r="G9" s="125">
        <v>800</v>
      </c>
      <c r="H9" s="125">
        <v>50</v>
      </c>
    </row>
    <row r="10" spans="1:8" x14ac:dyDescent="0.25">
      <c r="A10" s="124">
        <v>3</v>
      </c>
      <c r="B10" s="125" t="s">
        <v>1109</v>
      </c>
      <c r="C10" s="125">
        <v>2100</v>
      </c>
      <c r="D10" s="125">
        <v>3450</v>
      </c>
      <c r="E10" s="125">
        <v>6</v>
      </c>
      <c r="F10" s="125">
        <v>1243</v>
      </c>
      <c r="G10" s="125">
        <v>2800</v>
      </c>
      <c r="H10" s="125">
        <v>50</v>
      </c>
    </row>
    <row r="11" spans="1:8" x14ac:dyDescent="0.25">
      <c r="A11" s="124">
        <v>4</v>
      </c>
      <c r="B11" s="125" t="s">
        <v>1105</v>
      </c>
      <c r="C11" s="125">
        <v>7000</v>
      </c>
      <c r="D11" s="125">
        <v>6846</v>
      </c>
      <c r="E11" s="125">
        <v>14</v>
      </c>
      <c r="F11" s="125">
        <v>986</v>
      </c>
      <c r="G11" s="125">
        <v>3000</v>
      </c>
      <c r="H11" s="125">
        <v>150</v>
      </c>
    </row>
    <row r="12" spans="1:8" x14ac:dyDescent="0.25">
      <c r="A12" s="45"/>
    </row>
  </sheetData>
  <mergeCells count="7">
    <mergeCell ref="G6:H6"/>
    <mergeCell ref="A1:G1"/>
    <mergeCell ref="A6:A7"/>
    <mergeCell ref="B6:B7"/>
    <mergeCell ref="C6:D6"/>
    <mergeCell ref="E6:E7"/>
    <mergeCell ref="F6: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65"/>
  <sheetViews>
    <sheetView topLeftCell="I115" zoomScale="98" zoomScaleNormal="98" workbookViewId="0">
      <selection activeCell="O132" sqref="O132"/>
    </sheetView>
  </sheetViews>
  <sheetFormatPr defaultColWidth="9.28515625" defaultRowHeight="12.75" x14ac:dyDescent="0.25"/>
  <cols>
    <col min="1" max="1" width="6" style="6" customWidth="1"/>
    <col min="2" max="2" width="9.42578125" style="129" customWidth="1"/>
    <col min="3" max="3" width="14.28515625" style="1" customWidth="1"/>
    <col min="4" max="4" width="6.7109375" style="132" customWidth="1"/>
    <col min="5" max="5" width="7.7109375" style="132" customWidth="1"/>
    <col min="6" max="6" width="21.7109375" style="1" customWidth="1"/>
    <col min="7" max="7" width="12.5703125" style="1" customWidth="1"/>
    <col min="8" max="8" width="9.28515625" style="129" customWidth="1"/>
    <col min="9" max="9" width="8.7109375" style="129" customWidth="1"/>
    <col min="10" max="10" width="9.5703125" style="129" customWidth="1"/>
    <col min="11" max="11" width="9.7109375" style="132" customWidth="1"/>
    <col min="12" max="12" width="9.140625" style="129" customWidth="1"/>
    <col min="13" max="13" width="10" style="132" customWidth="1"/>
    <col min="14" max="14" width="10" style="129" customWidth="1"/>
    <col min="15" max="15" width="10.42578125" style="129" customWidth="1"/>
    <col min="16" max="16" width="9.5703125" style="129" customWidth="1"/>
    <col min="17" max="17" width="10.140625" style="129" customWidth="1"/>
    <col min="18" max="18" width="7.28515625" style="129" customWidth="1"/>
    <col min="19" max="19" width="8.42578125" style="129" customWidth="1"/>
    <col min="20" max="20" width="8.7109375" style="129" customWidth="1"/>
    <col min="21" max="21" width="9.85546875" style="129" customWidth="1"/>
    <col min="22" max="22" width="7.85546875" style="129" customWidth="1"/>
    <col min="23" max="23" width="6" style="129" customWidth="1"/>
    <col min="24" max="24" width="7.28515625" style="129" customWidth="1"/>
    <col min="25" max="25" width="7.7109375" style="129" customWidth="1"/>
    <col min="26" max="26" width="9.7109375" style="129" customWidth="1"/>
    <col min="27" max="27" width="8.7109375" style="129" customWidth="1"/>
    <col min="28" max="29" width="8.28515625" style="129" customWidth="1"/>
    <col min="30" max="42" width="8.7109375" style="129" customWidth="1"/>
    <col min="43" max="43" width="6.28515625" style="132" customWidth="1"/>
    <col min="44" max="44" width="5.7109375" style="1" customWidth="1"/>
    <col min="45" max="45" width="6.5703125" style="1" customWidth="1"/>
    <col min="46" max="46" width="7" style="1" customWidth="1"/>
    <col min="47" max="47" width="5.28515625" style="1" customWidth="1"/>
    <col min="48" max="48" width="6.28515625" style="1" customWidth="1"/>
    <col min="49" max="50" width="4.7109375" style="1" customWidth="1"/>
    <col min="51" max="52" width="6" style="1" customWidth="1"/>
    <col min="53" max="53" width="7.42578125" style="1" customWidth="1"/>
    <col min="54" max="54" width="7.140625" style="1" customWidth="1"/>
    <col min="55" max="55" width="8.28515625" style="8" customWidth="1"/>
    <col min="56" max="16384" width="9.28515625" style="1"/>
  </cols>
  <sheetData>
    <row r="1" spans="1:58" ht="24" customHeight="1" x14ac:dyDescent="0.25">
      <c r="A1" s="301" t="s">
        <v>713</v>
      </c>
      <c r="B1" s="301"/>
      <c r="C1" s="301"/>
      <c r="D1" s="301"/>
      <c r="E1" s="301"/>
      <c r="F1" s="301"/>
      <c r="G1" s="301"/>
      <c r="H1" s="301"/>
      <c r="I1" s="301"/>
    </row>
    <row r="2" spans="1:58" s="132" customFormat="1" ht="19.5" customHeight="1" x14ac:dyDescent="0.25">
      <c r="A2" s="339" t="s">
        <v>114</v>
      </c>
      <c r="B2" s="339"/>
      <c r="C2" s="339"/>
      <c r="D2" s="339"/>
      <c r="E2" s="339"/>
      <c r="F2" s="339"/>
      <c r="G2" s="339"/>
      <c r="H2" s="339"/>
      <c r="I2" s="339"/>
      <c r="AA2" s="129"/>
      <c r="AB2" s="129"/>
      <c r="AC2" s="129"/>
      <c r="AD2" s="129"/>
      <c r="AE2" s="129"/>
      <c r="AF2" s="129"/>
      <c r="AG2" s="129"/>
      <c r="AH2" s="129"/>
      <c r="AI2" s="129"/>
      <c r="AJ2" s="129"/>
      <c r="AK2" s="129"/>
      <c r="AL2" s="129"/>
      <c r="AM2" s="129"/>
      <c r="AN2" s="129"/>
      <c r="AO2" s="129"/>
      <c r="AP2" s="129"/>
      <c r="AR2" s="1"/>
      <c r="AS2" s="1"/>
      <c r="AT2" s="1"/>
      <c r="AU2" s="1"/>
      <c r="AV2" s="1"/>
      <c r="AW2" s="1"/>
      <c r="AX2" s="1"/>
      <c r="AY2" s="1"/>
      <c r="AZ2" s="1"/>
      <c r="BA2" s="1"/>
      <c r="BB2" s="1"/>
      <c r="BC2" s="8"/>
      <c r="BD2" s="1"/>
      <c r="BE2" s="1"/>
      <c r="BF2" s="1"/>
    </row>
    <row r="3" spans="1:58" s="132" customFormat="1" ht="17.25" customHeight="1" x14ac:dyDescent="0.25">
      <c r="A3" s="340" t="s">
        <v>130</v>
      </c>
      <c r="B3" s="340"/>
      <c r="C3" s="340"/>
      <c r="D3" s="340"/>
      <c r="E3" s="340"/>
      <c r="F3" s="340"/>
      <c r="G3" s="340"/>
      <c r="H3" s="340"/>
      <c r="I3" s="340"/>
      <c r="AA3" s="129"/>
      <c r="AB3" s="129"/>
      <c r="AC3" s="129"/>
      <c r="AD3" s="129"/>
      <c r="AE3" s="129"/>
      <c r="AF3" s="129"/>
      <c r="AG3" s="129"/>
      <c r="AH3" s="129"/>
      <c r="AI3" s="129"/>
      <c r="AJ3" s="129"/>
      <c r="AK3" s="129"/>
      <c r="AL3" s="129"/>
      <c r="AM3" s="129"/>
      <c r="AN3" s="129"/>
      <c r="AO3" s="129"/>
      <c r="AP3" s="129"/>
      <c r="AR3" s="1"/>
      <c r="AS3" s="1"/>
      <c r="AT3" s="1"/>
      <c r="AU3" s="1"/>
      <c r="AV3" s="1"/>
      <c r="AW3" s="1"/>
      <c r="AX3" s="1"/>
      <c r="AY3" s="1"/>
      <c r="AZ3" s="1"/>
      <c r="BA3" s="1"/>
      <c r="BB3" s="1"/>
      <c r="BC3" s="8"/>
      <c r="BD3" s="1"/>
      <c r="BE3" s="1"/>
      <c r="BF3" s="1"/>
    </row>
    <row r="4" spans="1:58" s="132" customFormat="1" ht="28.5" customHeight="1" x14ac:dyDescent="0.25">
      <c r="A4" s="346" t="s">
        <v>0</v>
      </c>
      <c r="B4" s="348" t="s">
        <v>100</v>
      </c>
      <c r="C4" s="334" t="s">
        <v>37</v>
      </c>
      <c r="D4" s="335" t="s">
        <v>46</v>
      </c>
      <c r="E4" s="336" t="s">
        <v>34</v>
      </c>
      <c r="F4" s="336"/>
      <c r="G4" s="337" t="s">
        <v>118</v>
      </c>
      <c r="H4" s="344" t="s">
        <v>131</v>
      </c>
      <c r="I4" s="345" t="s">
        <v>8</v>
      </c>
      <c r="J4" s="346" t="s">
        <v>9</v>
      </c>
      <c r="K4" s="346"/>
      <c r="L4" s="346"/>
      <c r="M4" s="346"/>
      <c r="N4" s="346"/>
      <c r="O4" s="345" t="s">
        <v>10</v>
      </c>
      <c r="P4" s="346" t="s">
        <v>9</v>
      </c>
      <c r="Q4" s="346"/>
      <c r="R4" s="346"/>
      <c r="S4" s="346"/>
      <c r="T4" s="346"/>
      <c r="U4" s="346"/>
      <c r="V4" s="346"/>
      <c r="W4" s="346"/>
      <c r="X4" s="346"/>
      <c r="Y4" s="347" t="s">
        <v>115</v>
      </c>
      <c r="Z4" s="344" t="s">
        <v>116</v>
      </c>
      <c r="AA4" s="48"/>
      <c r="AB4" s="48"/>
      <c r="AC4" s="48"/>
      <c r="AD4" s="48"/>
      <c r="AE4" s="48"/>
      <c r="AF4" s="48"/>
      <c r="AG4" s="48"/>
      <c r="AH4" s="48"/>
      <c r="AI4" s="48"/>
      <c r="AJ4" s="48"/>
      <c r="AK4" s="48"/>
      <c r="AL4" s="48"/>
      <c r="AM4" s="48"/>
      <c r="AN4" s="48"/>
      <c r="AO4" s="48"/>
      <c r="AP4" s="48"/>
      <c r="AQ4" s="49"/>
      <c r="AR4" s="50"/>
      <c r="AS4" s="50"/>
      <c r="AT4" s="50"/>
      <c r="AU4" s="50"/>
      <c r="AV4" s="50"/>
      <c r="AW4" s="50"/>
      <c r="AX4" s="50"/>
      <c r="AY4" s="50"/>
      <c r="AZ4" s="50"/>
      <c r="BA4" s="50"/>
      <c r="BB4" s="50"/>
      <c r="BC4" s="51"/>
      <c r="BD4" s="50"/>
      <c r="BE4" s="50"/>
      <c r="BF4" s="50"/>
    </row>
    <row r="5" spans="1:58" s="132" customFormat="1" ht="117" customHeight="1" x14ac:dyDescent="0.25">
      <c r="A5" s="346"/>
      <c r="B5" s="348"/>
      <c r="C5" s="334"/>
      <c r="D5" s="335"/>
      <c r="E5" s="118" t="s">
        <v>35</v>
      </c>
      <c r="F5" s="118" t="s">
        <v>36</v>
      </c>
      <c r="G5" s="338"/>
      <c r="H5" s="344"/>
      <c r="I5" s="345"/>
      <c r="J5" s="114" t="s">
        <v>52</v>
      </c>
      <c r="K5" s="114" t="s">
        <v>11</v>
      </c>
      <c r="L5" s="114" t="s">
        <v>12</v>
      </c>
      <c r="M5" s="114" t="s">
        <v>51</v>
      </c>
      <c r="N5" s="114" t="s">
        <v>53</v>
      </c>
      <c r="O5" s="345"/>
      <c r="P5" s="114" t="s">
        <v>6</v>
      </c>
      <c r="Q5" s="114" t="s">
        <v>50</v>
      </c>
      <c r="R5" s="114" t="s">
        <v>48</v>
      </c>
      <c r="S5" s="114" t="s">
        <v>13</v>
      </c>
      <c r="T5" s="114" t="s">
        <v>49</v>
      </c>
      <c r="U5" s="114" t="s">
        <v>14</v>
      </c>
      <c r="V5" s="114" t="s">
        <v>15</v>
      </c>
      <c r="W5" s="114" t="s">
        <v>54</v>
      </c>
      <c r="X5" s="114" t="s">
        <v>55</v>
      </c>
      <c r="Y5" s="347"/>
      <c r="Z5" s="344"/>
      <c r="AA5" s="48"/>
      <c r="AB5" s="48"/>
      <c r="AC5" s="48"/>
      <c r="AD5" s="48"/>
      <c r="AE5" s="48"/>
      <c r="AF5" s="48"/>
      <c r="AG5" s="48"/>
      <c r="AH5" s="48"/>
      <c r="AI5" s="48"/>
      <c r="AJ5" s="48"/>
      <c r="AK5" s="48"/>
      <c r="AL5" s="48"/>
      <c r="AM5" s="48"/>
      <c r="AN5" s="48"/>
      <c r="AO5" s="48"/>
      <c r="AP5" s="48"/>
      <c r="AQ5" s="49"/>
      <c r="AR5" s="50"/>
      <c r="AS5" s="50"/>
      <c r="AT5" s="50"/>
      <c r="AU5" s="50"/>
      <c r="AV5" s="50"/>
      <c r="AW5" s="50"/>
      <c r="AX5" s="50"/>
      <c r="AY5" s="50"/>
      <c r="AZ5" s="50"/>
      <c r="BA5" s="50"/>
      <c r="BB5" s="50"/>
      <c r="BC5" s="51"/>
      <c r="BD5" s="50"/>
      <c r="BE5" s="50"/>
      <c r="BF5" s="50"/>
    </row>
    <row r="6" spans="1:58" s="132" customFormat="1" ht="42" customHeight="1" x14ac:dyDescent="0.2">
      <c r="A6" s="120" t="s">
        <v>119</v>
      </c>
      <c r="B6" s="81" t="s">
        <v>736</v>
      </c>
      <c r="C6" s="84" t="s">
        <v>810</v>
      </c>
      <c r="D6" s="84">
        <v>1</v>
      </c>
      <c r="E6" s="88" t="s">
        <v>812</v>
      </c>
      <c r="F6" s="78" t="s">
        <v>813</v>
      </c>
      <c r="G6" s="108" t="s">
        <v>881</v>
      </c>
      <c r="H6" s="108">
        <v>25</v>
      </c>
      <c r="I6" s="108">
        <f>J6+K6+L6+M6+N6</f>
        <v>27</v>
      </c>
      <c r="J6" s="108">
        <v>1</v>
      </c>
      <c r="K6" s="108">
        <v>0</v>
      </c>
      <c r="L6" s="108">
        <v>25</v>
      </c>
      <c r="M6" s="108">
        <v>0</v>
      </c>
      <c r="N6" s="108">
        <v>1</v>
      </c>
      <c r="O6" s="108">
        <f>P6+Q6+R6+S6+T6+U6+V6+W6+X6</f>
        <v>4</v>
      </c>
      <c r="P6" s="108">
        <v>0</v>
      </c>
      <c r="Q6" s="108">
        <v>0</v>
      </c>
      <c r="R6" s="108">
        <v>0</v>
      </c>
      <c r="S6" s="108">
        <v>0</v>
      </c>
      <c r="T6" s="108">
        <v>1</v>
      </c>
      <c r="U6" s="108">
        <v>0</v>
      </c>
      <c r="V6" s="108">
        <v>0</v>
      </c>
      <c r="W6" s="108">
        <v>0</v>
      </c>
      <c r="X6" s="108">
        <v>3</v>
      </c>
      <c r="Y6" s="108">
        <v>0</v>
      </c>
      <c r="Z6" s="156">
        <v>23</v>
      </c>
      <c r="AA6" s="129"/>
      <c r="AB6" s="129"/>
      <c r="AC6" s="129"/>
      <c r="AD6" s="129"/>
      <c r="AE6" s="129"/>
      <c r="AF6" s="129"/>
      <c r="AG6" s="129"/>
      <c r="AH6" s="129"/>
      <c r="AI6" s="129"/>
      <c r="AJ6" s="129"/>
      <c r="AK6" s="129"/>
      <c r="AL6" s="129"/>
      <c r="AM6" s="129"/>
      <c r="AN6" s="129"/>
      <c r="AO6" s="129"/>
      <c r="AP6" s="129"/>
      <c r="AR6" s="1"/>
      <c r="AS6" s="1"/>
      <c r="AT6" s="1"/>
      <c r="AU6" s="1"/>
      <c r="AV6" s="1"/>
      <c r="AW6" s="1"/>
      <c r="AX6" s="1"/>
      <c r="AY6" s="1"/>
      <c r="AZ6" s="1"/>
      <c r="BA6" s="1"/>
      <c r="BB6" s="1"/>
      <c r="BC6" s="8"/>
      <c r="BD6" s="1"/>
      <c r="BE6" s="1"/>
      <c r="BF6" s="1"/>
    </row>
    <row r="7" spans="1:58" s="132" customFormat="1" ht="44.25" customHeight="1" x14ac:dyDescent="0.2">
      <c r="A7" s="120" t="s">
        <v>883</v>
      </c>
      <c r="B7" s="80" t="s">
        <v>744</v>
      </c>
      <c r="C7" s="85" t="s">
        <v>810</v>
      </c>
      <c r="D7" s="85">
        <v>1</v>
      </c>
      <c r="E7" s="87" t="s">
        <v>822</v>
      </c>
      <c r="F7" s="79" t="s">
        <v>823</v>
      </c>
      <c r="G7" s="108" t="s">
        <v>881</v>
      </c>
      <c r="H7" s="108">
        <v>25</v>
      </c>
      <c r="I7" s="258">
        <f t="shared" ref="I7:I70" si="0">J7+K7+L7+M7+N7</f>
        <v>25</v>
      </c>
      <c r="J7" s="108">
        <v>0</v>
      </c>
      <c r="K7" s="108">
        <v>0</v>
      </c>
      <c r="L7" s="108">
        <v>25</v>
      </c>
      <c r="M7" s="108">
        <v>0</v>
      </c>
      <c r="N7" s="108">
        <v>0</v>
      </c>
      <c r="O7" s="258">
        <f t="shared" ref="O7:O70" si="1">P7+Q7+R7+S7+T7+U7+V7+W7+X7</f>
        <v>0</v>
      </c>
      <c r="P7" s="108">
        <v>0</v>
      </c>
      <c r="Q7" s="108">
        <v>0</v>
      </c>
      <c r="R7" s="108">
        <v>0</v>
      </c>
      <c r="S7" s="108">
        <v>0</v>
      </c>
      <c r="T7" s="108">
        <v>0</v>
      </c>
      <c r="U7" s="108">
        <v>0</v>
      </c>
      <c r="V7" s="108">
        <v>0</v>
      </c>
      <c r="W7" s="108">
        <v>0</v>
      </c>
      <c r="X7" s="108">
        <v>0</v>
      </c>
      <c r="Y7" s="108">
        <v>0</v>
      </c>
      <c r="Z7" s="156">
        <v>25</v>
      </c>
      <c r="AA7" s="129"/>
      <c r="AB7" s="129"/>
      <c r="AC7" s="129"/>
      <c r="AD7" s="129"/>
      <c r="AE7" s="129"/>
      <c r="AF7" s="129"/>
      <c r="AG7" s="129"/>
      <c r="AH7" s="129"/>
      <c r="AI7" s="129"/>
      <c r="AJ7" s="129"/>
      <c r="AK7" s="129"/>
      <c r="AL7" s="129"/>
      <c r="AM7" s="129"/>
      <c r="AN7" s="129"/>
      <c r="AO7" s="129"/>
      <c r="AP7" s="129"/>
      <c r="AR7" s="1"/>
      <c r="AS7" s="1"/>
      <c r="AT7" s="1"/>
      <c r="AU7" s="1"/>
      <c r="AV7" s="1"/>
      <c r="AW7" s="1"/>
      <c r="AX7" s="1"/>
      <c r="AY7" s="1"/>
      <c r="AZ7" s="1"/>
      <c r="BA7" s="1"/>
      <c r="BB7" s="1"/>
      <c r="BC7" s="8"/>
      <c r="BD7" s="1"/>
      <c r="BE7" s="1"/>
      <c r="BF7" s="1"/>
    </row>
    <row r="8" spans="1:58" s="132" customFormat="1" ht="28.5" customHeight="1" x14ac:dyDescent="0.2">
      <c r="A8" s="120" t="s">
        <v>884</v>
      </c>
      <c r="B8" s="80" t="s">
        <v>997</v>
      </c>
      <c r="C8" s="85" t="s">
        <v>810</v>
      </c>
      <c r="D8" s="85">
        <v>1</v>
      </c>
      <c r="E8" s="87" t="s">
        <v>822</v>
      </c>
      <c r="F8" s="79" t="s">
        <v>823</v>
      </c>
      <c r="G8" s="108" t="s">
        <v>882</v>
      </c>
      <c r="H8" s="108">
        <v>1</v>
      </c>
      <c r="I8" s="258">
        <f t="shared" si="0"/>
        <v>5</v>
      </c>
      <c r="J8" s="108">
        <v>0</v>
      </c>
      <c r="K8" s="108">
        <v>0</v>
      </c>
      <c r="L8" s="108">
        <v>0</v>
      </c>
      <c r="M8" s="108">
        <v>1</v>
      </c>
      <c r="N8" s="108">
        <v>4</v>
      </c>
      <c r="O8" s="258">
        <f t="shared" si="1"/>
        <v>0</v>
      </c>
      <c r="P8" s="108">
        <v>0</v>
      </c>
      <c r="Q8" s="108">
        <v>0</v>
      </c>
      <c r="R8" s="108">
        <v>0</v>
      </c>
      <c r="S8" s="108">
        <v>0</v>
      </c>
      <c r="T8" s="108">
        <v>0</v>
      </c>
      <c r="U8" s="108">
        <v>0</v>
      </c>
      <c r="V8" s="108">
        <v>0</v>
      </c>
      <c r="W8" s="108">
        <v>0</v>
      </c>
      <c r="X8" s="108">
        <v>0</v>
      </c>
      <c r="Y8" s="108">
        <v>0</v>
      </c>
      <c r="Z8" s="156">
        <v>5</v>
      </c>
      <c r="AA8" s="129"/>
      <c r="AB8" s="129"/>
      <c r="AC8" s="129"/>
      <c r="AD8" s="129"/>
      <c r="AE8" s="129"/>
      <c r="AF8" s="129"/>
      <c r="AG8" s="129"/>
      <c r="AH8" s="129"/>
      <c r="AI8" s="129"/>
      <c r="AJ8" s="129"/>
      <c r="AK8" s="129"/>
      <c r="AL8" s="129"/>
      <c r="AM8" s="129"/>
      <c r="AN8" s="129"/>
      <c r="AO8" s="129"/>
      <c r="AP8" s="129"/>
      <c r="AR8" s="1"/>
      <c r="AS8" s="1"/>
      <c r="AT8" s="1"/>
      <c r="AU8" s="1"/>
      <c r="AV8" s="1"/>
      <c r="AW8" s="1"/>
      <c r="AX8" s="1"/>
      <c r="AY8" s="1"/>
      <c r="AZ8" s="1"/>
      <c r="BA8" s="1"/>
      <c r="BB8" s="1"/>
      <c r="BC8" s="8"/>
      <c r="BD8" s="1"/>
      <c r="BE8" s="1"/>
      <c r="BF8" s="1"/>
    </row>
    <row r="9" spans="1:58" s="132" customFormat="1" ht="28.5" customHeight="1" x14ac:dyDescent="0.2">
      <c r="A9" s="120" t="s">
        <v>885</v>
      </c>
      <c r="B9" s="80" t="s">
        <v>745</v>
      </c>
      <c r="C9" s="84" t="s">
        <v>810</v>
      </c>
      <c r="D9" s="84">
        <v>1</v>
      </c>
      <c r="E9" s="88" t="s">
        <v>822</v>
      </c>
      <c r="F9" s="78" t="s">
        <v>823</v>
      </c>
      <c r="G9" s="108" t="s">
        <v>881</v>
      </c>
      <c r="H9" s="108">
        <v>25</v>
      </c>
      <c r="I9" s="258">
        <f t="shared" si="0"/>
        <v>26</v>
      </c>
      <c r="J9" s="108">
        <v>0</v>
      </c>
      <c r="K9" s="108">
        <v>0</v>
      </c>
      <c r="L9" s="108">
        <v>25</v>
      </c>
      <c r="M9" s="108">
        <v>1</v>
      </c>
      <c r="N9" s="108">
        <v>0</v>
      </c>
      <c r="O9" s="258">
        <f t="shared" si="1"/>
        <v>1</v>
      </c>
      <c r="P9" s="108">
        <v>0</v>
      </c>
      <c r="Q9" s="108">
        <v>0</v>
      </c>
      <c r="R9" s="108">
        <v>0</v>
      </c>
      <c r="S9" s="108">
        <v>0</v>
      </c>
      <c r="T9" s="108">
        <v>0</v>
      </c>
      <c r="U9" s="108">
        <v>0</v>
      </c>
      <c r="V9" s="108">
        <v>0</v>
      </c>
      <c r="W9" s="108">
        <v>1</v>
      </c>
      <c r="X9" s="108">
        <v>0</v>
      </c>
      <c r="Y9" s="108">
        <v>0</v>
      </c>
      <c r="Z9" s="156">
        <v>25</v>
      </c>
      <c r="AA9" s="129"/>
      <c r="AB9" s="129"/>
      <c r="AC9" s="129"/>
      <c r="AD9" s="129"/>
      <c r="AE9" s="129"/>
      <c r="AF9" s="129"/>
      <c r="AG9" s="129"/>
      <c r="AH9" s="129"/>
      <c r="AI9" s="129"/>
      <c r="AJ9" s="129"/>
      <c r="AK9" s="129"/>
      <c r="AL9" s="129"/>
      <c r="AM9" s="129"/>
      <c r="AN9" s="129"/>
      <c r="AO9" s="129"/>
      <c r="AP9" s="129"/>
      <c r="AR9" s="1"/>
      <c r="AS9" s="1"/>
      <c r="AT9" s="1"/>
      <c r="AU9" s="1"/>
      <c r="AV9" s="1"/>
      <c r="AW9" s="1"/>
      <c r="AX9" s="1"/>
      <c r="AY9" s="1"/>
      <c r="AZ9" s="1"/>
      <c r="BA9" s="1"/>
      <c r="BB9" s="1"/>
      <c r="BC9" s="8"/>
      <c r="BD9" s="1"/>
      <c r="BE9" s="1"/>
      <c r="BF9" s="1"/>
    </row>
    <row r="10" spans="1:58" s="132" customFormat="1" ht="28.5" customHeight="1" x14ac:dyDescent="0.2">
      <c r="A10" s="120" t="s">
        <v>886</v>
      </c>
      <c r="B10" s="80" t="s">
        <v>746</v>
      </c>
      <c r="C10" s="84" t="s">
        <v>810</v>
      </c>
      <c r="D10" s="84">
        <v>1</v>
      </c>
      <c r="E10" s="88" t="s">
        <v>824</v>
      </c>
      <c r="F10" s="78" t="s">
        <v>825</v>
      </c>
      <c r="G10" s="108" t="s">
        <v>881</v>
      </c>
      <c r="H10" s="108">
        <v>25</v>
      </c>
      <c r="I10" s="258">
        <f t="shared" si="0"/>
        <v>26</v>
      </c>
      <c r="J10" s="108">
        <v>0</v>
      </c>
      <c r="K10" s="108">
        <v>1</v>
      </c>
      <c r="L10" s="108">
        <v>25</v>
      </c>
      <c r="M10" s="108">
        <v>0</v>
      </c>
      <c r="N10" s="108">
        <v>0</v>
      </c>
      <c r="O10" s="258">
        <f t="shared" si="1"/>
        <v>3</v>
      </c>
      <c r="P10" s="108">
        <v>0</v>
      </c>
      <c r="Q10" s="108">
        <v>0</v>
      </c>
      <c r="R10" s="108">
        <v>0</v>
      </c>
      <c r="S10" s="108">
        <v>0</v>
      </c>
      <c r="T10" s="108">
        <v>0</v>
      </c>
      <c r="U10" s="108">
        <v>0</v>
      </c>
      <c r="V10" s="108">
        <v>0</v>
      </c>
      <c r="W10" s="108">
        <v>1</v>
      </c>
      <c r="X10" s="108">
        <v>2</v>
      </c>
      <c r="Y10" s="108">
        <v>0</v>
      </c>
      <c r="Z10" s="156">
        <v>23</v>
      </c>
      <c r="AA10" s="129"/>
      <c r="AB10" s="129"/>
      <c r="AC10" s="129"/>
      <c r="AD10" s="129"/>
      <c r="AE10" s="129"/>
      <c r="AF10" s="129"/>
      <c r="AG10" s="129"/>
      <c r="AH10" s="129"/>
      <c r="AI10" s="129"/>
      <c r="AJ10" s="129"/>
      <c r="AK10" s="129"/>
      <c r="AL10" s="129"/>
      <c r="AM10" s="129"/>
      <c r="AN10" s="129"/>
      <c r="AO10" s="129"/>
      <c r="AP10" s="129"/>
      <c r="AR10" s="1"/>
      <c r="AS10" s="1"/>
      <c r="AT10" s="1"/>
      <c r="AU10" s="1"/>
      <c r="AV10" s="1"/>
      <c r="AW10" s="1"/>
      <c r="AX10" s="1"/>
      <c r="AY10" s="1"/>
      <c r="AZ10" s="1"/>
      <c r="BA10" s="1"/>
      <c r="BB10" s="1"/>
      <c r="BC10" s="8"/>
      <c r="BD10" s="1"/>
      <c r="BE10" s="1"/>
      <c r="BF10" s="1"/>
    </row>
    <row r="11" spans="1:58" s="132" customFormat="1" ht="28.5" customHeight="1" x14ac:dyDescent="0.2">
      <c r="A11" s="120" t="s">
        <v>887</v>
      </c>
      <c r="B11" s="80" t="s">
        <v>998</v>
      </c>
      <c r="C11" s="84" t="s">
        <v>810</v>
      </c>
      <c r="D11" s="84">
        <v>1</v>
      </c>
      <c r="E11" s="88" t="s">
        <v>824</v>
      </c>
      <c r="F11" s="78" t="s">
        <v>825</v>
      </c>
      <c r="G11" s="108" t="s">
        <v>882</v>
      </c>
      <c r="H11" s="108">
        <v>1</v>
      </c>
      <c r="I11" s="258">
        <f t="shared" si="0"/>
        <v>1</v>
      </c>
      <c r="J11" s="108">
        <v>0</v>
      </c>
      <c r="K11" s="108">
        <v>0</v>
      </c>
      <c r="L11" s="108">
        <v>0</v>
      </c>
      <c r="M11" s="108">
        <v>0</v>
      </c>
      <c r="N11" s="108">
        <v>1</v>
      </c>
      <c r="O11" s="258">
        <f t="shared" si="1"/>
        <v>1</v>
      </c>
      <c r="P11" s="108">
        <v>0</v>
      </c>
      <c r="Q11" s="108">
        <v>0</v>
      </c>
      <c r="R11" s="108">
        <v>0</v>
      </c>
      <c r="S11" s="108">
        <v>0</v>
      </c>
      <c r="T11" s="108">
        <v>0</v>
      </c>
      <c r="U11" s="108">
        <v>0</v>
      </c>
      <c r="V11" s="108">
        <v>0</v>
      </c>
      <c r="W11" s="108">
        <v>1</v>
      </c>
      <c r="X11" s="108">
        <v>0</v>
      </c>
      <c r="Y11" s="108">
        <v>0</v>
      </c>
      <c r="Z11" s="157">
        <v>0</v>
      </c>
      <c r="AA11" s="129"/>
      <c r="AB11" s="129"/>
      <c r="AC11" s="129"/>
      <c r="AD11" s="129"/>
      <c r="AE11" s="129"/>
      <c r="AF11" s="129"/>
      <c r="AG11" s="129"/>
      <c r="AH11" s="129"/>
      <c r="AI11" s="129"/>
      <c r="AJ11" s="129"/>
      <c r="AK11" s="129"/>
      <c r="AL11" s="129"/>
      <c r="AM11" s="129"/>
      <c r="AN11" s="129"/>
      <c r="AO11" s="129"/>
      <c r="AP11" s="129"/>
      <c r="AR11" s="1"/>
      <c r="AS11" s="1"/>
      <c r="AT11" s="1"/>
      <c r="AU11" s="1"/>
      <c r="AV11" s="1"/>
      <c r="AW11" s="1"/>
      <c r="AX11" s="1"/>
      <c r="AY11" s="1"/>
      <c r="AZ11" s="1"/>
      <c r="BA11" s="1"/>
      <c r="BB11" s="1"/>
      <c r="BC11" s="8"/>
      <c r="BD11" s="1"/>
      <c r="BE11" s="1"/>
      <c r="BF11" s="1"/>
    </row>
    <row r="12" spans="1:58" s="132" customFormat="1" ht="96.75" customHeight="1" x14ac:dyDescent="0.25">
      <c r="A12" s="120" t="s">
        <v>888</v>
      </c>
      <c r="B12" s="81" t="s">
        <v>751</v>
      </c>
      <c r="C12" s="84" t="s">
        <v>810</v>
      </c>
      <c r="D12" s="84">
        <v>1</v>
      </c>
      <c r="E12" s="88" t="s">
        <v>830</v>
      </c>
      <c r="F12" s="93" t="s">
        <v>831</v>
      </c>
      <c r="G12" s="108" t="s">
        <v>881</v>
      </c>
      <c r="H12" s="108">
        <v>25</v>
      </c>
      <c r="I12" s="258">
        <f t="shared" si="0"/>
        <v>25</v>
      </c>
      <c r="J12" s="108">
        <v>0</v>
      </c>
      <c r="K12" s="108">
        <v>0</v>
      </c>
      <c r="L12" s="108">
        <v>25</v>
      </c>
      <c r="M12" s="108">
        <v>0</v>
      </c>
      <c r="N12" s="108">
        <v>0</v>
      </c>
      <c r="O12" s="258">
        <f t="shared" si="1"/>
        <v>2</v>
      </c>
      <c r="P12" s="108">
        <v>0</v>
      </c>
      <c r="Q12" s="108">
        <v>0</v>
      </c>
      <c r="R12" s="108">
        <v>0</v>
      </c>
      <c r="S12" s="108">
        <v>0</v>
      </c>
      <c r="T12" s="108">
        <v>0</v>
      </c>
      <c r="U12" s="108">
        <v>0</v>
      </c>
      <c r="V12" s="108">
        <v>1</v>
      </c>
      <c r="W12" s="108">
        <v>1</v>
      </c>
      <c r="X12" s="108">
        <v>0</v>
      </c>
      <c r="Y12" s="108">
        <v>0</v>
      </c>
      <c r="Z12" s="156">
        <v>23</v>
      </c>
      <c r="AA12" s="129"/>
      <c r="AB12" s="129"/>
      <c r="AC12" s="129"/>
      <c r="AD12" s="129"/>
      <c r="AE12" s="129"/>
      <c r="AF12" s="129"/>
      <c r="AG12" s="129"/>
      <c r="AH12" s="129"/>
      <c r="AI12" s="129"/>
      <c r="AJ12" s="129"/>
      <c r="AK12" s="129"/>
      <c r="AL12" s="129"/>
      <c r="AM12" s="129"/>
      <c r="AN12" s="129"/>
      <c r="AO12" s="129"/>
      <c r="AP12" s="129"/>
      <c r="AR12" s="1"/>
      <c r="AS12" s="1"/>
      <c r="AT12" s="1"/>
      <c r="AU12" s="1"/>
      <c r="AV12" s="1"/>
      <c r="AW12" s="1"/>
      <c r="AX12" s="1"/>
      <c r="AY12" s="1"/>
      <c r="AZ12" s="1"/>
      <c r="BA12" s="1"/>
      <c r="BB12" s="1"/>
      <c r="BC12" s="8"/>
      <c r="BD12" s="1"/>
      <c r="BE12" s="1"/>
      <c r="BF12" s="1"/>
    </row>
    <row r="13" spans="1:58" s="132" customFormat="1" ht="42.75" customHeight="1" x14ac:dyDescent="0.25">
      <c r="A13" s="120" t="s">
        <v>889</v>
      </c>
      <c r="B13" s="81" t="s">
        <v>1039</v>
      </c>
      <c r="C13" s="84" t="s">
        <v>810</v>
      </c>
      <c r="D13" s="84">
        <v>1</v>
      </c>
      <c r="E13" s="88" t="s">
        <v>830</v>
      </c>
      <c r="F13" s="93" t="s">
        <v>831</v>
      </c>
      <c r="G13" s="108" t="s">
        <v>882</v>
      </c>
      <c r="H13" s="108">
        <v>0</v>
      </c>
      <c r="I13" s="258">
        <f t="shared" si="0"/>
        <v>1</v>
      </c>
      <c r="J13" s="108">
        <v>0</v>
      </c>
      <c r="K13" s="108">
        <v>0</v>
      </c>
      <c r="L13" s="108">
        <v>0</v>
      </c>
      <c r="M13" s="108">
        <v>0</v>
      </c>
      <c r="N13" s="108">
        <v>1</v>
      </c>
      <c r="O13" s="258">
        <f t="shared" si="1"/>
        <v>0</v>
      </c>
      <c r="P13" s="108">
        <v>0</v>
      </c>
      <c r="Q13" s="108">
        <v>0</v>
      </c>
      <c r="R13" s="108">
        <v>0</v>
      </c>
      <c r="S13" s="108">
        <v>0</v>
      </c>
      <c r="T13" s="108">
        <v>0</v>
      </c>
      <c r="U13" s="108">
        <v>0</v>
      </c>
      <c r="V13" s="108">
        <v>0</v>
      </c>
      <c r="W13" s="108">
        <v>0</v>
      </c>
      <c r="X13" s="108">
        <v>0</v>
      </c>
      <c r="Y13" s="108">
        <v>0</v>
      </c>
      <c r="Z13" s="156">
        <v>1</v>
      </c>
      <c r="AA13" s="129"/>
      <c r="AB13" s="129"/>
      <c r="AC13" s="129"/>
      <c r="AD13" s="129"/>
      <c r="AE13" s="129"/>
      <c r="AF13" s="129"/>
      <c r="AG13" s="129"/>
      <c r="AH13" s="129"/>
      <c r="AI13" s="129"/>
      <c r="AJ13" s="129"/>
      <c r="AK13" s="129"/>
      <c r="AL13" s="129"/>
      <c r="AM13" s="129"/>
      <c r="AN13" s="129"/>
      <c r="AO13" s="129"/>
      <c r="AP13" s="129"/>
      <c r="AR13" s="1"/>
      <c r="AS13" s="1"/>
      <c r="AT13" s="1"/>
      <c r="AU13" s="1"/>
      <c r="AV13" s="1"/>
      <c r="AW13" s="1"/>
      <c r="AX13" s="1"/>
      <c r="AY13" s="1"/>
      <c r="AZ13" s="1"/>
      <c r="BA13" s="1"/>
      <c r="BB13" s="1"/>
      <c r="BC13" s="8"/>
      <c r="BD13" s="1"/>
      <c r="BE13" s="1"/>
      <c r="BF13" s="1"/>
    </row>
    <row r="14" spans="1:58" s="132" customFormat="1" ht="46.5" customHeight="1" x14ac:dyDescent="0.25">
      <c r="A14" s="120" t="s">
        <v>890</v>
      </c>
      <c r="B14" s="81" t="s">
        <v>754</v>
      </c>
      <c r="C14" s="85" t="s">
        <v>810</v>
      </c>
      <c r="D14" s="85">
        <v>1</v>
      </c>
      <c r="E14" s="87" t="s">
        <v>832</v>
      </c>
      <c r="F14" s="85" t="s">
        <v>833</v>
      </c>
      <c r="G14" s="108" t="s">
        <v>881</v>
      </c>
      <c r="H14" s="108">
        <v>25</v>
      </c>
      <c r="I14" s="258">
        <f t="shared" si="0"/>
        <v>28</v>
      </c>
      <c r="J14" s="108">
        <v>0</v>
      </c>
      <c r="K14" s="108">
        <v>1</v>
      </c>
      <c r="L14" s="108">
        <v>25</v>
      </c>
      <c r="M14" s="108">
        <v>0</v>
      </c>
      <c r="N14" s="108">
        <v>2</v>
      </c>
      <c r="O14" s="258">
        <f t="shared" si="1"/>
        <v>3</v>
      </c>
      <c r="P14" s="108">
        <v>0</v>
      </c>
      <c r="Q14" s="108">
        <v>0</v>
      </c>
      <c r="R14" s="108">
        <v>0</v>
      </c>
      <c r="S14" s="108">
        <v>0</v>
      </c>
      <c r="T14" s="108">
        <v>0</v>
      </c>
      <c r="U14" s="108">
        <v>0</v>
      </c>
      <c r="V14" s="108">
        <v>1</v>
      </c>
      <c r="W14" s="108">
        <v>1</v>
      </c>
      <c r="X14" s="108">
        <v>1</v>
      </c>
      <c r="Y14" s="108">
        <v>0</v>
      </c>
      <c r="Z14" s="156">
        <v>25</v>
      </c>
      <c r="AA14" s="129"/>
      <c r="AB14" s="129"/>
      <c r="AC14" s="129"/>
      <c r="AD14" s="129"/>
      <c r="AE14" s="129"/>
      <c r="AF14" s="129"/>
      <c r="AG14" s="129"/>
      <c r="AH14" s="129"/>
      <c r="AI14" s="129"/>
      <c r="AJ14" s="129"/>
      <c r="AK14" s="129"/>
      <c r="AL14" s="129"/>
      <c r="AM14" s="129"/>
      <c r="AN14" s="129"/>
      <c r="AO14" s="129"/>
      <c r="AP14" s="129"/>
      <c r="AR14" s="1"/>
      <c r="AS14" s="1"/>
      <c r="AT14" s="1"/>
      <c r="AU14" s="1"/>
      <c r="AV14" s="1"/>
      <c r="AW14" s="1"/>
      <c r="AX14" s="1"/>
      <c r="AY14" s="1"/>
      <c r="AZ14" s="1"/>
      <c r="BA14" s="1"/>
      <c r="BB14" s="1"/>
      <c r="BC14" s="8"/>
      <c r="BD14" s="1"/>
      <c r="BE14" s="1"/>
      <c r="BF14" s="1"/>
    </row>
    <row r="15" spans="1:58" s="132" customFormat="1" ht="66" customHeight="1" x14ac:dyDescent="0.2">
      <c r="A15" s="120" t="s">
        <v>891</v>
      </c>
      <c r="B15" s="81" t="s">
        <v>757</v>
      </c>
      <c r="C15" s="84" t="s">
        <v>810</v>
      </c>
      <c r="D15" s="94">
        <v>1</v>
      </c>
      <c r="E15" s="88" t="s">
        <v>834</v>
      </c>
      <c r="F15" s="84" t="s">
        <v>835</v>
      </c>
      <c r="G15" s="108" t="s">
        <v>881</v>
      </c>
      <c r="H15" s="108">
        <v>25</v>
      </c>
      <c r="I15" s="258">
        <f t="shared" si="0"/>
        <v>25</v>
      </c>
      <c r="J15" s="108">
        <v>0</v>
      </c>
      <c r="K15" s="108">
        <v>0</v>
      </c>
      <c r="L15" s="108">
        <v>25</v>
      </c>
      <c r="M15" s="108">
        <v>0</v>
      </c>
      <c r="N15" s="108">
        <v>0</v>
      </c>
      <c r="O15" s="258">
        <f t="shared" si="1"/>
        <v>0</v>
      </c>
      <c r="P15" s="108">
        <v>0</v>
      </c>
      <c r="Q15" s="108">
        <v>0</v>
      </c>
      <c r="R15" s="108">
        <v>0</v>
      </c>
      <c r="S15" s="108">
        <v>0</v>
      </c>
      <c r="T15" s="108">
        <v>0</v>
      </c>
      <c r="U15" s="108">
        <v>0</v>
      </c>
      <c r="V15" s="108">
        <v>0</v>
      </c>
      <c r="W15" s="108">
        <v>0</v>
      </c>
      <c r="X15" s="108">
        <v>0</v>
      </c>
      <c r="Y15" s="108">
        <v>0</v>
      </c>
      <c r="Z15" s="156">
        <v>25</v>
      </c>
      <c r="AA15" s="129"/>
      <c r="AB15" s="129"/>
      <c r="AC15" s="129"/>
      <c r="AD15" s="129"/>
      <c r="AE15" s="129"/>
      <c r="AF15" s="129"/>
      <c r="AG15" s="129"/>
      <c r="AH15" s="129"/>
      <c r="AI15" s="129"/>
      <c r="AJ15" s="129"/>
      <c r="AK15" s="129"/>
      <c r="AL15" s="129"/>
      <c r="AM15" s="129"/>
      <c r="AN15" s="129"/>
      <c r="AO15" s="129"/>
      <c r="AP15" s="129"/>
      <c r="AR15" s="1"/>
      <c r="AS15" s="1"/>
      <c r="AT15" s="1"/>
      <c r="AU15" s="1"/>
      <c r="AV15" s="1"/>
      <c r="AW15" s="1"/>
      <c r="AX15" s="1"/>
      <c r="AY15" s="1"/>
      <c r="AZ15" s="1"/>
      <c r="BA15" s="1"/>
      <c r="BB15" s="1"/>
      <c r="BC15" s="8"/>
      <c r="BD15" s="1"/>
      <c r="BE15" s="1"/>
      <c r="BF15" s="1"/>
    </row>
    <row r="16" spans="1:58" s="132" customFormat="1" ht="47.25" customHeight="1" x14ac:dyDescent="0.2">
      <c r="A16" s="120" t="s">
        <v>892</v>
      </c>
      <c r="B16" s="81" t="s">
        <v>999</v>
      </c>
      <c r="C16" s="84" t="s">
        <v>810</v>
      </c>
      <c r="D16" s="94">
        <v>1</v>
      </c>
      <c r="E16" s="88" t="s">
        <v>834</v>
      </c>
      <c r="F16" s="84" t="s">
        <v>835</v>
      </c>
      <c r="G16" s="108" t="s">
        <v>882</v>
      </c>
      <c r="H16" s="108">
        <v>1</v>
      </c>
      <c r="I16" s="258">
        <f t="shared" si="0"/>
        <v>2</v>
      </c>
      <c r="J16" s="108">
        <v>0</v>
      </c>
      <c r="K16" s="108">
        <v>0</v>
      </c>
      <c r="L16" s="108">
        <v>0</v>
      </c>
      <c r="M16" s="108">
        <v>1</v>
      </c>
      <c r="N16" s="108">
        <v>1</v>
      </c>
      <c r="O16" s="258">
        <f t="shared" si="1"/>
        <v>0</v>
      </c>
      <c r="P16" s="108">
        <v>0</v>
      </c>
      <c r="Q16" s="108">
        <v>0</v>
      </c>
      <c r="R16" s="108">
        <v>0</v>
      </c>
      <c r="S16" s="108">
        <v>0</v>
      </c>
      <c r="T16" s="108">
        <v>0</v>
      </c>
      <c r="U16" s="108">
        <v>0</v>
      </c>
      <c r="V16" s="108">
        <v>0</v>
      </c>
      <c r="W16" s="108">
        <v>0</v>
      </c>
      <c r="X16" s="108">
        <v>0</v>
      </c>
      <c r="Y16" s="108">
        <v>0</v>
      </c>
      <c r="Z16" s="156">
        <v>2</v>
      </c>
      <c r="AA16" s="129"/>
      <c r="AB16" s="129"/>
      <c r="AC16" s="129"/>
      <c r="AD16" s="129"/>
      <c r="AE16" s="129"/>
      <c r="AF16" s="129"/>
      <c r="AG16" s="129"/>
      <c r="AH16" s="129"/>
      <c r="AI16" s="129"/>
      <c r="AJ16" s="129"/>
      <c r="AK16" s="129"/>
      <c r="AL16" s="129"/>
      <c r="AM16" s="129"/>
      <c r="AN16" s="129"/>
      <c r="AO16" s="129"/>
      <c r="AP16" s="129"/>
      <c r="AR16" s="1"/>
      <c r="AS16" s="1"/>
      <c r="AT16" s="1"/>
      <c r="AU16" s="1"/>
      <c r="AV16" s="1"/>
      <c r="AW16" s="1"/>
      <c r="AX16" s="1"/>
      <c r="AY16" s="1"/>
      <c r="AZ16" s="1"/>
      <c r="BA16" s="1"/>
      <c r="BB16" s="1"/>
      <c r="BC16" s="8"/>
      <c r="BD16" s="1"/>
      <c r="BE16" s="1"/>
      <c r="BF16" s="1"/>
    </row>
    <row r="17" spans="1:58" s="132" customFormat="1" ht="28.5" customHeight="1" x14ac:dyDescent="0.2">
      <c r="A17" s="120" t="s">
        <v>893</v>
      </c>
      <c r="B17" s="79" t="s">
        <v>762</v>
      </c>
      <c r="C17" s="84" t="s">
        <v>810</v>
      </c>
      <c r="D17" s="94">
        <v>1</v>
      </c>
      <c r="E17" s="89" t="s">
        <v>840</v>
      </c>
      <c r="F17" s="78" t="s">
        <v>841</v>
      </c>
      <c r="G17" s="108" t="s">
        <v>881</v>
      </c>
      <c r="H17" s="108">
        <v>25</v>
      </c>
      <c r="I17" s="258">
        <f t="shared" si="0"/>
        <v>28</v>
      </c>
      <c r="J17" s="108">
        <v>0</v>
      </c>
      <c r="K17" s="108">
        <v>1</v>
      </c>
      <c r="L17" s="108">
        <v>25</v>
      </c>
      <c r="M17" s="108">
        <v>0</v>
      </c>
      <c r="N17" s="108">
        <v>2</v>
      </c>
      <c r="O17" s="258">
        <f t="shared" si="1"/>
        <v>3</v>
      </c>
      <c r="P17" s="108">
        <v>0</v>
      </c>
      <c r="Q17" s="108">
        <v>0</v>
      </c>
      <c r="R17" s="108">
        <v>0</v>
      </c>
      <c r="S17" s="108">
        <v>0</v>
      </c>
      <c r="T17" s="108">
        <v>0</v>
      </c>
      <c r="U17" s="108">
        <v>0</v>
      </c>
      <c r="V17" s="108">
        <v>1</v>
      </c>
      <c r="W17" s="108">
        <v>1</v>
      </c>
      <c r="X17" s="108">
        <v>1</v>
      </c>
      <c r="Y17" s="108">
        <v>0</v>
      </c>
      <c r="Z17" s="156">
        <v>25</v>
      </c>
      <c r="AA17" s="129"/>
      <c r="AB17" s="129"/>
      <c r="AC17" s="129"/>
      <c r="AD17" s="129"/>
      <c r="AE17" s="129"/>
      <c r="AF17" s="129"/>
      <c r="AG17" s="129"/>
      <c r="AH17" s="129"/>
      <c r="AI17" s="129"/>
      <c r="AJ17" s="129"/>
      <c r="AK17" s="129"/>
      <c r="AL17" s="129"/>
      <c r="AM17" s="129"/>
      <c r="AN17" s="129"/>
      <c r="AO17" s="129"/>
      <c r="AP17" s="129"/>
      <c r="AR17" s="1"/>
      <c r="AS17" s="1"/>
      <c r="AT17" s="1"/>
      <c r="AU17" s="1"/>
      <c r="AV17" s="1"/>
      <c r="AW17" s="1"/>
      <c r="AX17" s="1"/>
      <c r="AY17" s="1"/>
      <c r="AZ17" s="1"/>
      <c r="BA17" s="1"/>
      <c r="BB17" s="1"/>
      <c r="BC17" s="8"/>
      <c r="BD17" s="1"/>
      <c r="BE17" s="1"/>
      <c r="BF17" s="1"/>
    </row>
    <row r="18" spans="1:58" s="132" customFormat="1" ht="28.5" customHeight="1" x14ac:dyDescent="0.25">
      <c r="A18" s="120" t="s">
        <v>894</v>
      </c>
      <c r="B18" s="81" t="s">
        <v>765</v>
      </c>
      <c r="C18" s="84" t="s">
        <v>810</v>
      </c>
      <c r="D18" s="84">
        <v>1</v>
      </c>
      <c r="E18" s="88" t="s">
        <v>844</v>
      </c>
      <c r="F18" s="77" t="s">
        <v>845</v>
      </c>
      <c r="G18" s="108" t="s">
        <v>881</v>
      </c>
      <c r="H18" s="108">
        <v>25</v>
      </c>
      <c r="I18" s="258">
        <f t="shared" si="0"/>
        <v>28</v>
      </c>
      <c r="J18" s="108">
        <v>0</v>
      </c>
      <c r="K18" s="108">
        <v>1</v>
      </c>
      <c r="L18" s="108">
        <v>25</v>
      </c>
      <c r="M18" s="108">
        <v>2</v>
      </c>
      <c r="N18" s="108">
        <v>0</v>
      </c>
      <c r="O18" s="258">
        <f t="shared" si="1"/>
        <v>5</v>
      </c>
      <c r="P18" s="108">
        <v>0</v>
      </c>
      <c r="Q18" s="108">
        <v>0</v>
      </c>
      <c r="R18" s="108">
        <v>0</v>
      </c>
      <c r="S18" s="108">
        <v>0</v>
      </c>
      <c r="T18" s="108">
        <v>0</v>
      </c>
      <c r="U18" s="108">
        <v>0</v>
      </c>
      <c r="V18" s="108">
        <v>2</v>
      </c>
      <c r="W18" s="108">
        <v>1</v>
      </c>
      <c r="X18" s="108">
        <v>2</v>
      </c>
      <c r="Y18" s="108">
        <v>0</v>
      </c>
      <c r="Z18" s="156">
        <v>23</v>
      </c>
      <c r="AA18" s="129"/>
      <c r="AB18" s="129"/>
      <c r="AC18" s="129"/>
      <c r="AD18" s="129"/>
      <c r="AE18" s="129"/>
      <c r="AF18" s="129"/>
      <c r="AG18" s="129"/>
      <c r="AH18" s="129"/>
      <c r="AI18" s="129"/>
      <c r="AJ18" s="129"/>
      <c r="AK18" s="129"/>
      <c r="AL18" s="129"/>
      <c r="AM18" s="129"/>
      <c r="AN18" s="129"/>
      <c r="AO18" s="129"/>
      <c r="AP18" s="129"/>
      <c r="AR18" s="1"/>
      <c r="AS18" s="1"/>
      <c r="AT18" s="1"/>
      <c r="AU18" s="1"/>
      <c r="AV18" s="1"/>
      <c r="AW18" s="1"/>
      <c r="AX18" s="1"/>
      <c r="AY18" s="1"/>
      <c r="AZ18" s="1"/>
      <c r="BA18" s="1"/>
      <c r="BB18" s="1"/>
      <c r="BC18" s="8"/>
      <c r="BD18" s="1"/>
      <c r="BE18" s="1"/>
      <c r="BF18" s="1"/>
    </row>
    <row r="19" spans="1:58" s="132" customFormat="1" ht="28.5" customHeight="1" x14ac:dyDescent="0.25">
      <c r="A19" s="120" t="s">
        <v>895</v>
      </c>
      <c r="B19" s="85" t="s">
        <v>766</v>
      </c>
      <c r="C19" s="86" t="s">
        <v>810</v>
      </c>
      <c r="D19" s="86">
        <v>1</v>
      </c>
      <c r="E19" s="92" t="s">
        <v>846</v>
      </c>
      <c r="F19" s="86" t="s">
        <v>847</v>
      </c>
      <c r="G19" s="108" t="s">
        <v>881</v>
      </c>
      <c r="H19" s="108">
        <v>25</v>
      </c>
      <c r="I19" s="258">
        <f t="shared" si="0"/>
        <v>27</v>
      </c>
      <c r="J19" s="108">
        <v>0</v>
      </c>
      <c r="K19" s="108">
        <v>0</v>
      </c>
      <c r="L19" s="108">
        <v>25</v>
      </c>
      <c r="M19" s="108">
        <v>0</v>
      </c>
      <c r="N19" s="108">
        <v>2</v>
      </c>
      <c r="O19" s="258">
        <f t="shared" si="1"/>
        <v>4</v>
      </c>
      <c r="P19" s="108">
        <v>0</v>
      </c>
      <c r="Q19" s="108">
        <v>0</v>
      </c>
      <c r="R19" s="108">
        <v>0</v>
      </c>
      <c r="S19" s="108">
        <v>0</v>
      </c>
      <c r="T19" s="108">
        <v>1</v>
      </c>
      <c r="U19" s="108">
        <v>0</v>
      </c>
      <c r="V19" s="108">
        <v>2</v>
      </c>
      <c r="W19" s="108">
        <v>1</v>
      </c>
      <c r="X19" s="108">
        <v>0</v>
      </c>
      <c r="Y19" s="108">
        <v>20</v>
      </c>
      <c r="Z19" s="156">
        <v>23</v>
      </c>
      <c r="AA19" s="129"/>
      <c r="AB19" s="129"/>
      <c r="AC19" s="129"/>
      <c r="AD19" s="129"/>
      <c r="AE19" s="129"/>
      <c r="AF19" s="129"/>
      <c r="AG19" s="129"/>
      <c r="AH19" s="129"/>
      <c r="AI19" s="129"/>
      <c r="AJ19" s="129"/>
      <c r="AK19" s="129"/>
      <c r="AL19" s="129"/>
      <c r="AM19" s="129"/>
      <c r="AN19" s="129"/>
      <c r="AO19" s="129"/>
      <c r="AP19" s="129"/>
      <c r="AR19" s="1"/>
      <c r="AS19" s="1"/>
      <c r="AT19" s="1"/>
      <c r="AU19" s="1"/>
      <c r="AV19" s="1"/>
      <c r="AW19" s="1"/>
      <c r="AX19" s="1"/>
      <c r="AY19" s="1"/>
      <c r="AZ19" s="1"/>
      <c r="BA19" s="1"/>
      <c r="BB19" s="1"/>
      <c r="BC19" s="8"/>
      <c r="BD19" s="1"/>
      <c r="BE19" s="1"/>
      <c r="BF19" s="1"/>
    </row>
    <row r="20" spans="1:58" s="132" customFormat="1" ht="28.5" customHeight="1" x14ac:dyDescent="0.25">
      <c r="A20" s="120" t="s">
        <v>896</v>
      </c>
      <c r="B20" s="85" t="s">
        <v>1000</v>
      </c>
      <c r="C20" s="86" t="s">
        <v>810</v>
      </c>
      <c r="D20" s="86">
        <v>1</v>
      </c>
      <c r="E20" s="92" t="s">
        <v>846</v>
      </c>
      <c r="F20" s="86" t="s">
        <v>847</v>
      </c>
      <c r="G20" s="108" t="s">
        <v>882</v>
      </c>
      <c r="H20" s="108">
        <v>2</v>
      </c>
      <c r="I20" s="258">
        <f t="shared" si="0"/>
        <v>5</v>
      </c>
      <c r="J20" s="108">
        <v>0</v>
      </c>
      <c r="K20" s="108">
        <v>0</v>
      </c>
      <c r="L20" s="108">
        <v>0</v>
      </c>
      <c r="M20" s="108">
        <v>0</v>
      </c>
      <c r="N20" s="108">
        <v>5</v>
      </c>
      <c r="O20" s="258">
        <f t="shared" si="1"/>
        <v>0</v>
      </c>
      <c r="P20" s="108">
        <v>0</v>
      </c>
      <c r="Q20" s="108">
        <v>0</v>
      </c>
      <c r="R20" s="108">
        <v>0</v>
      </c>
      <c r="S20" s="108">
        <v>0</v>
      </c>
      <c r="T20" s="108">
        <v>0</v>
      </c>
      <c r="U20" s="108">
        <v>0</v>
      </c>
      <c r="V20" s="108">
        <v>0</v>
      </c>
      <c r="W20" s="108">
        <v>0</v>
      </c>
      <c r="X20" s="108">
        <v>0</v>
      </c>
      <c r="Y20" s="108">
        <v>5</v>
      </c>
      <c r="Z20" s="156">
        <v>5</v>
      </c>
      <c r="AA20" s="129"/>
      <c r="AB20" s="129"/>
      <c r="AC20" s="129"/>
      <c r="AD20" s="129"/>
      <c r="AE20" s="129"/>
      <c r="AF20" s="129"/>
      <c r="AG20" s="129"/>
      <c r="AH20" s="129"/>
      <c r="AI20" s="129"/>
      <c r="AJ20" s="129"/>
      <c r="AK20" s="129"/>
      <c r="AL20" s="129"/>
      <c r="AM20" s="129"/>
      <c r="AN20" s="129"/>
      <c r="AO20" s="129"/>
      <c r="AP20" s="129"/>
      <c r="AR20" s="1"/>
      <c r="AS20" s="1"/>
      <c r="AT20" s="1"/>
      <c r="AU20" s="1"/>
      <c r="AV20" s="1"/>
      <c r="AW20" s="1"/>
      <c r="AX20" s="1"/>
      <c r="AY20" s="1"/>
      <c r="AZ20" s="1"/>
      <c r="BA20" s="1"/>
      <c r="BB20" s="1"/>
      <c r="BC20" s="8"/>
      <c r="BD20" s="1"/>
      <c r="BE20" s="1"/>
      <c r="BF20" s="1"/>
    </row>
    <row r="21" spans="1:58" s="132" customFormat="1" ht="28.5" customHeight="1" x14ac:dyDescent="0.25">
      <c r="A21" s="120" t="s">
        <v>897</v>
      </c>
      <c r="B21" s="81" t="s">
        <v>769</v>
      </c>
      <c r="C21" s="84" t="s">
        <v>811</v>
      </c>
      <c r="D21" s="84">
        <v>1</v>
      </c>
      <c r="E21" s="88" t="s">
        <v>850</v>
      </c>
      <c r="F21" s="84" t="s">
        <v>851</v>
      </c>
      <c r="G21" s="108" t="s">
        <v>881</v>
      </c>
      <c r="H21" s="108">
        <v>10</v>
      </c>
      <c r="I21" s="258">
        <f t="shared" si="0"/>
        <v>10</v>
      </c>
      <c r="J21" s="108">
        <v>0</v>
      </c>
      <c r="K21" s="108">
        <v>0</v>
      </c>
      <c r="L21" s="108">
        <v>10</v>
      </c>
      <c r="M21" s="108">
        <v>0</v>
      </c>
      <c r="N21" s="108">
        <v>0</v>
      </c>
      <c r="O21" s="258">
        <f t="shared" si="1"/>
        <v>1</v>
      </c>
      <c r="P21" s="108">
        <v>0</v>
      </c>
      <c r="Q21" s="108">
        <v>0</v>
      </c>
      <c r="R21" s="108">
        <v>0</v>
      </c>
      <c r="S21" s="108">
        <v>0</v>
      </c>
      <c r="T21" s="108">
        <v>0</v>
      </c>
      <c r="U21" s="108">
        <v>0</v>
      </c>
      <c r="V21" s="108">
        <v>0</v>
      </c>
      <c r="W21" s="108">
        <v>0</v>
      </c>
      <c r="X21" s="108">
        <v>1</v>
      </c>
      <c r="Y21" s="108">
        <v>0</v>
      </c>
      <c r="Z21" s="156">
        <v>9</v>
      </c>
      <c r="AA21" s="129"/>
      <c r="AB21" s="129"/>
      <c r="AC21" s="129"/>
      <c r="AD21" s="129"/>
      <c r="AE21" s="129"/>
      <c r="AF21" s="129"/>
      <c r="AG21" s="129"/>
      <c r="AH21" s="129"/>
      <c r="AI21" s="129"/>
      <c r="AJ21" s="129"/>
      <c r="AK21" s="129"/>
      <c r="AL21" s="129"/>
      <c r="AM21" s="129"/>
      <c r="AN21" s="129"/>
      <c r="AO21" s="129"/>
      <c r="AP21" s="129"/>
      <c r="AR21" s="1"/>
      <c r="AS21" s="1"/>
      <c r="AT21" s="1"/>
      <c r="AU21" s="1"/>
      <c r="AV21" s="1"/>
      <c r="AW21" s="1"/>
      <c r="AX21" s="1"/>
      <c r="AY21" s="1"/>
      <c r="AZ21" s="1"/>
      <c r="BA21" s="1"/>
      <c r="BB21" s="1"/>
      <c r="BC21" s="8"/>
      <c r="BD21" s="1"/>
      <c r="BE21" s="1"/>
      <c r="BF21" s="1"/>
    </row>
    <row r="22" spans="1:58" s="132" customFormat="1" ht="28.5" customHeight="1" x14ac:dyDescent="0.25">
      <c r="A22" s="120" t="s">
        <v>898</v>
      </c>
      <c r="B22" s="81" t="s">
        <v>1001</v>
      </c>
      <c r="C22" s="84" t="s">
        <v>811</v>
      </c>
      <c r="D22" s="84">
        <v>1</v>
      </c>
      <c r="E22" s="88" t="s">
        <v>850</v>
      </c>
      <c r="F22" s="84" t="s">
        <v>851</v>
      </c>
      <c r="G22" s="108" t="s">
        <v>882</v>
      </c>
      <c r="H22" s="108">
        <v>3</v>
      </c>
      <c r="I22" s="258">
        <f t="shared" si="0"/>
        <v>5</v>
      </c>
      <c r="J22" s="108">
        <v>0</v>
      </c>
      <c r="K22" s="108">
        <v>0</v>
      </c>
      <c r="L22" s="108">
        <v>0</v>
      </c>
      <c r="M22" s="108">
        <v>0</v>
      </c>
      <c r="N22" s="108">
        <v>5</v>
      </c>
      <c r="O22" s="258">
        <f t="shared" si="1"/>
        <v>2</v>
      </c>
      <c r="P22" s="108">
        <v>0</v>
      </c>
      <c r="Q22" s="108">
        <v>0</v>
      </c>
      <c r="R22" s="108">
        <v>0</v>
      </c>
      <c r="S22" s="108">
        <v>0</v>
      </c>
      <c r="T22" s="108">
        <v>1</v>
      </c>
      <c r="U22" s="108">
        <v>0</v>
      </c>
      <c r="V22" s="108">
        <v>1</v>
      </c>
      <c r="W22" s="108">
        <v>0</v>
      </c>
      <c r="X22" s="108">
        <v>0</v>
      </c>
      <c r="Y22" s="108">
        <v>0</v>
      </c>
      <c r="Z22" s="156">
        <v>3</v>
      </c>
      <c r="AA22" s="129"/>
      <c r="AB22" s="129"/>
      <c r="AC22" s="129"/>
      <c r="AD22" s="129"/>
      <c r="AE22" s="129"/>
      <c r="AF22" s="129"/>
      <c r="AG22" s="129"/>
      <c r="AH22" s="129"/>
      <c r="AI22" s="129"/>
      <c r="AJ22" s="129"/>
      <c r="AK22" s="129"/>
      <c r="AL22" s="129"/>
      <c r="AM22" s="129"/>
      <c r="AN22" s="129"/>
      <c r="AO22" s="129"/>
      <c r="AP22" s="129"/>
      <c r="AR22" s="1"/>
      <c r="AS22" s="1"/>
      <c r="AT22" s="1"/>
      <c r="AU22" s="1"/>
      <c r="AV22" s="1"/>
      <c r="AW22" s="1"/>
      <c r="AX22" s="1"/>
      <c r="AY22" s="1"/>
      <c r="AZ22" s="1"/>
      <c r="BA22" s="1"/>
      <c r="BB22" s="1"/>
      <c r="BC22" s="8"/>
      <c r="BD22" s="1"/>
      <c r="BE22" s="1"/>
      <c r="BF22" s="1"/>
    </row>
    <row r="23" spans="1:58" s="132" customFormat="1" ht="45" customHeight="1" x14ac:dyDescent="0.25">
      <c r="A23" s="120" t="s">
        <v>899</v>
      </c>
      <c r="B23" s="81" t="s">
        <v>771</v>
      </c>
      <c r="C23" s="85" t="s">
        <v>810</v>
      </c>
      <c r="D23" s="85">
        <v>1</v>
      </c>
      <c r="E23" s="87" t="s">
        <v>850</v>
      </c>
      <c r="F23" s="85" t="s">
        <v>851</v>
      </c>
      <c r="G23" s="108" t="s">
        <v>881</v>
      </c>
      <c r="H23" s="108">
        <v>25</v>
      </c>
      <c r="I23" s="258">
        <f t="shared" si="0"/>
        <v>27</v>
      </c>
      <c r="J23" s="108">
        <v>0</v>
      </c>
      <c r="K23" s="108">
        <v>0</v>
      </c>
      <c r="L23" s="108">
        <v>25</v>
      </c>
      <c r="M23" s="108">
        <v>0</v>
      </c>
      <c r="N23" s="108">
        <v>2</v>
      </c>
      <c r="O23" s="258">
        <f t="shared" si="1"/>
        <v>2</v>
      </c>
      <c r="P23" s="108">
        <v>0</v>
      </c>
      <c r="Q23" s="108">
        <v>0</v>
      </c>
      <c r="R23" s="108">
        <v>0</v>
      </c>
      <c r="S23" s="108">
        <v>0</v>
      </c>
      <c r="T23" s="108">
        <v>0</v>
      </c>
      <c r="U23" s="108">
        <v>0</v>
      </c>
      <c r="V23" s="108">
        <v>1</v>
      </c>
      <c r="W23" s="108">
        <v>0</v>
      </c>
      <c r="X23" s="108">
        <v>1</v>
      </c>
      <c r="Y23" s="108">
        <v>0</v>
      </c>
      <c r="Z23" s="156">
        <v>25</v>
      </c>
      <c r="AA23" s="129"/>
      <c r="AB23" s="129"/>
      <c r="AC23" s="129"/>
      <c r="AD23" s="129"/>
      <c r="AE23" s="129"/>
      <c r="AF23" s="129"/>
      <c r="AG23" s="129"/>
      <c r="AH23" s="129"/>
      <c r="AI23" s="129"/>
      <c r="AJ23" s="129"/>
      <c r="AK23" s="129"/>
      <c r="AL23" s="129"/>
      <c r="AM23" s="129"/>
      <c r="AN23" s="129"/>
      <c r="AO23" s="129"/>
      <c r="AP23" s="129"/>
      <c r="AR23" s="1"/>
      <c r="AS23" s="1"/>
      <c r="AT23" s="1"/>
      <c r="AU23" s="1"/>
      <c r="AV23" s="1"/>
      <c r="AW23" s="1"/>
      <c r="AX23" s="1"/>
      <c r="AY23" s="1"/>
      <c r="AZ23" s="1"/>
      <c r="BA23" s="1"/>
      <c r="BB23" s="1"/>
      <c r="BC23" s="8"/>
      <c r="BD23" s="1"/>
      <c r="BE23" s="1"/>
      <c r="BF23" s="1"/>
    </row>
    <row r="24" spans="1:58" s="132" customFormat="1" ht="45.75" customHeight="1" x14ac:dyDescent="0.25">
      <c r="A24" s="120" t="s">
        <v>900</v>
      </c>
      <c r="B24" s="81" t="s">
        <v>1002</v>
      </c>
      <c r="C24" s="85" t="s">
        <v>810</v>
      </c>
      <c r="D24" s="85">
        <v>1</v>
      </c>
      <c r="E24" s="87" t="s">
        <v>850</v>
      </c>
      <c r="F24" s="85" t="s">
        <v>851</v>
      </c>
      <c r="G24" s="108" t="s">
        <v>882</v>
      </c>
      <c r="H24" s="108">
        <v>1</v>
      </c>
      <c r="I24" s="258">
        <f t="shared" si="0"/>
        <v>1</v>
      </c>
      <c r="J24" s="108">
        <v>0</v>
      </c>
      <c r="K24" s="108">
        <v>0</v>
      </c>
      <c r="L24" s="108">
        <v>0</v>
      </c>
      <c r="M24" s="108">
        <v>0</v>
      </c>
      <c r="N24" s="108">
        <v>1</v>
      </c>
      <c r="O24" s="258">
        <f t="shared" si="1"/>
        <v>0</v>
      </c>
      <c r="P24" s="108">
        <v>0</v>
      </c>
      <c r="Q24" s="108">
        <v>0</v>
      </c>
      <c r="R24" s="108">
        <v>0</v>
      </c>
      <c r="S24" s="108">
        <v>0</v>
      </c>
      <c r="T24" s="108">
        <v>0</v>
      </c>
      <c r="U24" s="108">
        <v>0</v>
      </c>
      <c r="V24" s="108">
        <v>0</v>
      </c>
      <c r="W24" s="108">
        <v>0</v>
      </c>
      <c r="X24" s="108">
        <v>0</v>
      </c>
      <c r="Y24" s="108">
        <v>0</v>
      </c>
      <c r="Z24" s="156">
        <v>1</v>
      </c>
      <c r="AA24" s="129"/>
      <c r="AB24" s="129"/>
      <c r="AC24" s="129"/>
      <c r="AD24" s="129"/>
      <c r="AE24" s="129"/>
      <c r="AF24" s="129"/>
      <c r="AG24" s="129"/>
      <c r="AH24" s="129"/>
      <c r="AI24" s="129"/>
      <c r="AJ24" s="129"/>
      <c r="AK24" s="129"/>
      <c r="AL24" s="129"/>
      <c r="AM24" s="129"/>
      <c r="AN24" s="129"/>
      <c r="AO24" s="129"/>
      <c r="AP24" s="129"/>
      <c r="AR24" s="1"/>
      <c r="AS24" s="1"/>
      <c r="AT24" s="1"/>
      <c r="AU24" s="1"/>
      <c r="AV24" s="1"/>
      <c r="AW24" s="1"/>
      <c r="AX24" s="1"/>
      <c r="AY24" s="1"/>
      <c r="AZ24" s="1"/>
      <c r="BA24" s="1"/>
      <c r="BB24" s="1"/>
      <c r="BC24" s="8"/>
      <c r="BD24" s="1"/>
      <c r="BE24" s="1"/>
      <c r="BF24" s="1"/>
    </row>
    <row r="25" spans="1:58" s="132" customFormat="1" ht="40.5" customHeight="1" x14ac:dyDescent="0.25">
      <c r="A25" s="120" t="s">
        <v>901</v>
      </c>
      <c r="B25" s="81" t="s">
        <v>775</v>
      </c>
      <c r="C25" s="85" t="s">
        <v>810</v>
      </c>
      <c r="D25" s="85">
        <v>1</v>
      </c>
      <c r="E25" s="87" t="s">
        <v>852</v>
      </c>
      <c r="F25" s="85" t="s">
        <v>853</v>
      </c>
      <c r="G25" s="108" t="s">
        <v>881</v>
      </c>
      <c r="H25" s="108">
        <v>25</v>
      </c>
      <c r="I25" s="258">
        <f t="shared" si="0"/>
        <v>28</v>
      </c>
      <c r="J25" s="108">
        <v>0</v>
      </c>
      <c r="K25" s="108">
        <v>0</v>
      </c>
      <c r="L25" s="108">
        <v>25</v>
      </c>
      <c r="M25" s="108">
        <v>0</v>
      </c>
      <c r="N25" s="108">
        <v>3</v>
      </c>
      <c r="O25" s="258">
        <f t="shared" si="1"/>
        <v>3</v>
      </c>
      <c r="P25" s="108">
        <v>0</v>
      </c>
      <c r="Q25" s="108">
        <v>0</v>
      </c>
      <c r="R25" s="108">
        <v>0</v>
      </c>
      <c r="S25" s="108">
        <v>0</v>
      </c>
      <c r="T25" s="108">
        <v>0</v>
      </c>
      <c r="U25" s="108">
        <v>0</v>
      </c>
      <c r="V25" s="108">
        <v>1</v>
      </c>
      <c r="W25" s="108">
        <v>2</v>
      </c>
      <c r="X25" s="108">
        <v>0</v>
      </c>
      <c r="Y25" s="108">
        <v>0</v>
      </c>
      <c r="Z25" s="156">
        <v>25</v>
      </c>
      <c r="AA25" s="129"/>
      <c r="AB25" s="129"/>
      <c r="AC25" s="129"/>
      <c r="AD25" s="129"/>
      <c r="AE25" s="129"/>
      <c r="AF25" s="129"/>
      <c r="AG25" s="129"/>
      <c r="AH25" s="129"/>
      <c r="AI25" s="129"/>
      <c r="AJ25" s="129"/>
      <c r="AK25" s="129"/>
      <c r="AL25" s="129"/>
      <c r="AM25" s="129"/>
      <c r="AN25" s="129"/>
      <c r="AO25" s="129"/>
      <c r="AP25" s="129"/>
      <c r="AR25" s="1"/>
      <c r="AS25" s="1"/>
      <c r="AT25" s="1"/>
      <c r="AU25" s="1"/>
      <c r="AV25" s="1"/>
      <c r="AW25" s="1"/>
      <c r="AX25" s="1"/>
      <c r="AY25" s="1"/>
      <c r="AZ25" s="1"/>
      <c r="BA25" s="1"/>
      <c r="BB25" s="1"/>
      <c r="BC25" s="8"/>
      <c r="BD25" s="1"/>
      <c r="BE25" s="1"/>
      <c r="BF25" s="1"/>
    </row>
    <row r="26" spans="1:58" s="132" customFormat="1" ht="48" customHeight="1" x14ac:dyDescent="0.25">
      <c r="A26" s="120" t="s">
        <v>902</v>
      </c>
      <c r="B26" s="81" t="s">
        <v>1003</v>
      </c>
      <c r="C26" s="85" t="s">
        <v>810</v>
      </c>
      <c r="D26" s="85">
        <v>1</v>
      </c>
      <c r="E26" s="87" t="s">
        <v>852</v>
      </c>
      <c r="F26" s="85" t="s">
        <v>853</v>
      </c>
      <c r="G26" s="108" t="s">
        <v>882</v>
      </c>
      <c r="H26" s="108">
        <v>1</v>
      </c>
      <c r="I26" s="258">
        <f t="shared" si="0"/>
        <v>5</v>
      </c>
      <c r="J26" s="108">
        <v>0</v>
      </c>
      <c r="K26" s="108">
        <v>0</v>
      </c>
      <c r="L26" s="108">
        <v>0</v>
      </c>
      <c r="M26" s="108">
        <v>0</v>
      </c>
      <c r="N26" s="108">
        <v>5</v>
      </c>
      <c r="O26" s="258">
        <f t="shared" si="1"/>
        <v>2</v>
      </c>
      <c r="P26" s="108">
        <v>0</v>
      </c>
      <c r="Q26" s="108">
        <v>0</v>
      </c>
      <c r="R26" s="108">
        <v>0</v>
      </c>
      <c r="S26" s="108">
        <v>0</v>
      </c>
      <c r="T26" s="108">
        <v>1</v>
      </c>
      <c r="U26" s="108">
        <v>0</v>
      </c>
      <c r="V26" s="108">
        <v>0</v>
      </c>
      <c r="W26" s="108">
        <v>0</v>
      </c>
      <c r="X26" s="108">
        <v>1</v>
      </c>
      <c r="Y26" s="108">
        <v>0</v>
      </c>
      <c r="Z26" s="156">
        <v>3</v>
      </c>
      <c r="AA26" s="129"/>
      <c r="AB26" s="129"/>
      <c r="AC26" s="129"/>
      <c r="AD26" s="129"/>
      <c r="AE26" s="129"/>
      <c r="AF26" s="129"/>
      <c r="AG26" s="129"/>
      <c r="AH26" s="129"/>
      <c r="AI26" s="129"/>
      <c r="AJ26" s="129"/>
      <c r="AK26" s="129"/>
      <c r="AL26" s="129"/>
      <c r="AM26" s="129"/>
      <c r="AN26" s="129"/>
      <c r="AO26" s="129"/>
      <c r="AP26" s="129"/>
      <c r="AR26" s="1"/>
      <c r="AS26" s="1"/>
      <c r="AT26" s="1"/>
      <c r="AU26" s="1"/>
      <c r="AV26" s="1"/>
      <c r="AW26" s="1"/>
      <c r="AX26" s="1"/>
      <c r="AY26" s="1"/>
      <c r="AZ26" s="1"/>
      <c r="BA26" s="1"/>
      <c r="BB26" s="1"/>
      <c r="BC26" s="8"/>
      <c r="BD26" s="1"/>
      <c r="BE26" s="1"/>
      <c r="BF26" s="1"/>
    </row>
    <row r="27" spans="1:58" s="132" customFormat="1" ht="48" customHeight="1" x14ac:dyDescent="0.25">
      <c r="A27" s="120" t="s">
        <v>903</v>
      </c>
      <c r="B27" s="81" t="s">
        <v>778</v>
      </c>
      <c r="C27" s="84" t="s">
        <v>811</v>
      </c>
      <c r="D27" s="84">
        <v>1</v>
      </c>
      <c r="E27" s="88" t="s">
        <v>852</v>
      </c>
      <c r="F27" s="84" t="s">
        <v>853</v>
      </c>
      <c r="G27" s="108" t="s">
        <v>881</v>
      </c>
      <c r="H27" s="108">
        <v>15</v>
      </c>
      <c r="I27" s="258">
        <f t="shared" si="0"/>
        <v>18</v>
      </c>
      <c r="J27" s="108">
        <v>0</v>
      </c>
      <c r="K27" s="108">
        <v>0</v>
      </c>
      <c r="L27" s="108">
        <v>15</v>
      </c>
      <c r="M27" s="108">
        <v>1</v>
      </c>
      <c r="N27" s="108">
        <v>2</v>
      </c>
      <c r="O27" s="258">
        <f t="shared" si="1"/>
        <v>3</v>
      </c>
      <c r="P27" s="108">
        <v>0</v>
      </c>
      <c r="Q27" s="108">
        <v>0</v>
      </c>
      <c r="R27" s="108">
        <v>0</v>
      </c>
      <c r="S27" s="108">
        <v>0</v>
      </c>
      <c r="T27" s="108">
        <v>0</v>
      </c>
      <c r="U27" s="108">
        <v>0</v>
      </c>
      <c r="V27" s="108">
        <v>0</v>
      </c>
      <c r="W27" s="108">
        <v>2</v>
      </c>
      <c r="X27" s="108">
        <v>1</v>
      </c>
      <c r="Y27" s="108">
        <v>0</v>
      </c>
      <c r="Z27" s="156">
        <v>15</v>
      </c>
      <c r="AA27" s="129"/>
      <c r="AB27" s="129"/>
      <c r="AC27" s="129"/>
      <c r="AD27" s="129"/>
      <c r="AE27" s="129"/>
      <c r="AF27" s="129"/>
      <c r="AG27" s="129"/>
      <c r="AH27" s="129"/>
      <c r="AI27" s="129"/>
      <c r="AJ27" s="129"/>
      <c r="AK27" s="129"/>
      <c r="AL27" s="129"/>
      <c r="AM27" s="129"/>
      <c r="AN27" s="129"/>
      <c r="AO27" s="129"/>
      <c r="AP27" s="129"/>
      <c r="AR27" s="1"/>
      <c r="AS27" s="1"/>
      <c r="AT27" s="1"/>
      <c r="AU27" s="1"/>
      <c r="AV27" s="1"/>
      <c r="AW27" s="1"/>
      <c r="AX27" s="1"/>
      <c r="AY27" s="1"/>
      <c r="AZ27" s="1"/>
      <c r="BA27" s="1"/>
      <c r="BB27" s="1"/>
      <c r="BC27" s="8"/>
      <c r="BD27" s="1"/>
      <c r="BE27" s="1"/>
      <c r="BF27" s="1"/>
    </row>
    <row r="28" spans="1:58" s="132" customFormat="1" ht="48" customHeight="1" x14ac:dyDescent="0.25">
      <c r="A28" s="120" t="s">
        <v>904</v>
      </c>
      <c r="B28" s="81" t="s">
        <v>1004</v>
      </c>
      <c r="C28" s="84" t="s">
        <v>811</v>
      </c>
      <c r="D28" s="84">
        <v>1</v>
      </c>
      <c r="E28" s="88" t="s">
        <v>852</v>
      </c>
      <c r="F28" s="84" t="s">
        <v>853</v>
      </c>
      <c r="G28" s="108" t="s">
        <v>882</v>
      </c>
      <c r="H28" s="108">
        <v>1</v>
      </c>
      <c r="I28" s="258">
        <f t="shared" si="0"/>
        <v>4</v>
      </c>
      <c r="J28" s="108">
        <v>0</v>
      </c>
      <c r="K28" s="108">
        <v>0</v>
      </c>
      <c r="L28" s="108">
        <v>0</v>
      </c>
      <c r="M28" s="108">
        <v>0</v>
      </c>
      <c r="N28" s="108">
        <v>4</v>
      </c>
      <c r="O28" s="258">
        <f t="shared" si="1"/>
        <v>2</v>
      </c>
      <c r="P28" s="108">
        <v>0</v>
      </c>
      <c r="Q28" s="108">
        <v>0</v>
      </c>
      <c r="R28" s="108">
        <v>0</v>
      </c>
      <c r="S28" s="108">
        <v>0</v>
      </c>
      <c r="T28" s="108">
        <v>0</v>
      </c>
      <c r="U28" s="108">
        <v>0</v>
      </c>
      <c r="V28" s="108">
        <v>0</v>
      </c>
      <c r="W28" s="108">
        <v>2</v>
      </c>
      <c r="X28" s="108">
        <v>0</v>
      </c>
      <c r="Y28" s="108">
        <v>0</v>
      </c>
      <c r="Z28" s="156">
        <v>2</v>
      </c>
      <c r="AA28" s="129"/>
      <c r="AB28" s="129"/>
      <c r="AC28" s="129"/>
      <c r="AD28" s="129"/>
      <c r="AE28" s="129"/>
      <c r="AF28" s="129"/>
      <c r="AG28" s="129"/>
      <c r="AH28" s="129"/>
      <c r="AI28" s="129"/>
      <c r="AJ28" s="129"/>
      <c r="AK28" s="129"/>
      <c r="AL28" s="129"/>
      <c r="AM28" s="129"/>
      <c r="AN28" s="129"/>
      <c r="AO28" s="129"/>
      <c r="AP28" s="129"/>
      <c r="AR28" s="1"/>
      <c r="AS28" s="1"/>
      <c r="AT28" s="1"/>
      <c r="AU28" s="1"/>
      <c r="AV28" s="1"/>
      <c r="AW28" s="1"/>
      <c r="AX28" s="1"/>
      <c r="AY28" s="1"/>
      <c r="AZ28" s="1"/>
      <c r="BA28" s="1"/>
      <c r="BB28" s="1"/>
      <c r="BC28" s="8"/>
      <c r="BD28" s="1"/>
      <c r="BE28" s="1"/>
      <c r="BF28" s="1"/>
    </row>
    <row r="29" spans="1:58" s="132" customFormat="1" ht="48" customHeight="1" x14ac:dyDescent="0.2">
      <c r="A29" s="120" t="s">
        <v>905</v>
      </c>
      <c r="B29" s="79" t="s">
        <v>783</v>
      </c>
      <c r="C29" s="84" t="s">
        <v>810</v>
      </c>
      <c r="D29" s="94">
        <v>1</v>
      </c>
      <c r="E29" s="89" t="s">
        <v>854</v>
      </c>
      <c r="F29" s="84" t="s">
        <v>855</v>
      </c>
      <c r="G29" s="108" t="s">
        <v>881</v>
      </c>
      <c r="H29" s="108">
        <v>25</v>
      </c>
      <c r="I29" s="258">
        <f t="shared" si="0"/>
        <v>25</v>
      </c>
      <c r="J29" s="108">
        <v>0</v>
      </c>
      <c r="K29" s="108">
        <v>0</v>
      </c>
      <c r="L29" s="108">
        <v>25</v>
      </c>
      <c r="M29" s="108">
        <v>0</v>
      </c>
      <c r="N29" s="108">
        <v>0</v>
      </c>
      <c r="O29" s="258">
        <f t="shared" si="1"/>
        <v>1</v>
      </c>
      <c r="P29" s="108">
        <v>0</v>
      </c>
      <c r="Q29" s="108">
        <v>0</v>
      </c>
      <c r="R29" s="108">
        <v>0</v>
      </c>
      <c r="S29" s="108">
        <v>0</v>
      </c>
      <c r="T29" s="108">
        <v>0</v>
      </c>
      <c r="U29" s="108">
        <v>1</v>
      </c>
      <c r="V29" s="108">
        <v>0</v>
      </c>
      <c r="W29" s="108">
        <v>0</v>
      </c>
      <c r="X29" s="108">
        <v>0</v>
      </c>
      <c r="Y29" s="108">
        <v>0</v>
      </c>
      <c r="Z29" s="156">
        <v>24</v>
      </c>
      <c r="AA29" s="129"/>
      <c r="AB29" s="129"/>
      <c r="AC29" s="129"/>
      <c r="AD29" s="129"/>
      <c r="AE29" s="129"/>
      <c r="AF29" s="129"/>
      <c r="AG29" s="129"/>
      <c r="AH29" s="129"/>
      <c r="AI29" s="129"/>
      <c r="AJ29" s="129"/>
      <c r="AK29" s="129"/>
      <c r="AL29" s="129"/>
      <c r="AM29" s="129"/>
      <c r="AN29" s="129"/>
      <c r="AO29" s="129"/>
      <c r="AP29" s="129"/>
      <c r="AR29" s="1"/>
      <c r="AS29" s="1"/>
      <c r="AT29" s="1"/>
      <c r="AU29" s="1"/>
      <c r="AV29" s="1"/>
      <c r="AW29" s="1"/>
      <c r="AX29" s="1"/>
      <c r="AY29" s="1"/>
      <c r="AZ29" s="1"/>
      <c r="BA29" s="1"/>
      <c r="BB29" s="1"/>
      <c r="BC29" s="8"/>
      <c r="BD29" s="1"/>
      <c r="BE29" s="1"/>
      <c r="BF29" s="1"/>
    </row>
    <row r="30" spans="1:58" s="132" customFormat="1" ht="48" customHeight="1" x14ac:dyDescent="0.2">
      <c r="A30" s="120" t="s">
        <v>906</v>
      </c>
      <c r="B30" s="79" t="s">
        <v>1038</v>
      </c>
      <c r="C30" s="84" t="s">
        <v>810</v>
      </c>
      <c r="D30" s="94">
        <v>1</v>
      </c>
      <c r="E30" s="89" t="s">
        <v>854</v>
      </c>
      <c r="F30" s="84" t="s">
        <v>855</v>
      </c>
      <c r="G30" s="108" t="s">
        <v>882</v>
      </c>
      <c r="H30" s="108">
        <v>0</v>
      </c>
      <c r="I30" s="258">
        <f t="shared" si="0"/>
        <v>2</v>
      </c>
      <c r="J30" s="108">
        <v>0</v>
      </c>
      <c r="K30" s="108">
        <v>0</v>
      </c>
      <c r="L30" s="108">
        <v>0</v>
      </c>
      <c r="M30" s="108">
        <v>0</v>
      </c>
      <c r="N30" s="108">
        <v>2</v>
      </c>
      <c r="O30" s="258">
        <f t="shared" si="1"/>
        <v>0</v>
      </c>
      <c r="P30" s="108">
        <v>0</v>
      </c>
      <c r="Q30" s="108">
        <v>0</v>
      </c>
      <c r="R30" s="108">
        <v>0</v>
      </c>
      <c r="S30" s="108">
        <v>0</v>
      </c>
      <c r="T30" s="108">
        <v>0</v>
      </c>
      <c r="U30" s="108">
        <v>0</v>
      </c>
      <c r="V30" s="108">
        <v>0</v>
      </c>
      <c r="W30" s="108">
        <v>0</v>
      </c>
      <c r="X30" s="108">
        <v>0</v>
      </c>
      <c r="Y30" s="108">
        <v>0</v>
      </c>
      <c r="Z30" s="156">
        <v>2</v>
      </c>
      <c r="AA30" s="129"/>
      <c r="AB30" s="129"/>
      <c r="AC30" s="129"/>
      <c r="AD30" s="129"/>
      <c r="AE30" s="129"/>
      <c r="AF30" s="129"/>
      <c r="AG30" s="129"/>
      <c r="AH30" s="129"/>
      <c r="AI30" s="129"/>
      <c r="AJ30" s="129"/>
      <c r="AK30" s="129"/>
      <c r="AL30" s="129"/>
      <c r="AM30" s="129"/>
      <c r="AN30" s="129"/>
      <c r="AO30" s="129"/>
      <c r="AP30" s="129"/>
      <c r="AR30" s="1"/>
      <c r="AS30" s="1"/>
      <c r="AT30" s="1"/>
      <c r="AU30" s="1"/>
      <c r="AV30" s="1"/>
      <c r="AW30" s="1"/>
      <c r="AX30" s="1"/>
      <c r="AY30" s="1"/>
      <c r="AZ30" s="1"/>
      <c r="BA30" s="1"/>
      <c r="BB30" s="1"/>
      <c r="BC30" s="8"/>
      <c r="BD30" s="1"/>
      <c r="BE30" s="1"/>
      <c r="BF30" s="1"/>
    </row>
    <row r="31" spans="1:58" s="132" customFormat="1" ht="48" customHeight="1" x14ac:dyDescent="0.25">
      <c r="A31" s="120" t="s">
        <v>907</v>
      </c>
      <c r="B31" s="83" t="s">
        <v>784</v>
      </c>
      <c r="C31" s="84" t="s">
        <v>811</v>
      </c>
      <c r="D31" s="84">
        <v>1</v>
      </c>
      <c r="E31" s="88" t="s">
        <v>854</v>
      </c>
      <c r="F31" s="84" t="s">
        <v>855</v>
      </c>
      <c r="G31" s="108" t="s">
        <v>881</v>
      </c>
      <c r="H31" s="108">
        <v>15</v>
      </c>
      <c r="I31" s="258">
        <f t="shared" si="0"/>
        <v>17</v>
      </c>
      <c r="J31" s="108">
        <v>0</v>
      </c>
      <c r="K31" s="108">
        <v>0</v>
      </c>
      <c r="L31" s="108">
        <v>15</v>
      </c>
      <c r="M31" s="108">
        <v>1</v>
      </c>
      <c r="N31" s="108">
        <v>1</v>
      </c>
      <c r="O31" s="258">
        <f t="shared" si="1"/>
        <v>3</v>
      </c>
      <c r="P31" s="108">
        <v>0</v>
      </c>
      <c r="Q31" s="108">
        <v>0</v>
      </c>
      <c r="R31" s="108">
        <v>0</v>
      </c>
      <c r="S31" s="108">
        <v>0</v>
      </c>
      <c r="T31" s="108">
        <v>0</v>
      </c>
      <c r="U31" s="108">
        <v>0</v>
      </c>
      <c r="V31" s="108">
        <v>1</v>
      </c>
      <c r="W31" s="108">
        <v>0</v>
      </c>
      <c r="X31" s="108">
        <v>2</v>
      </c>
      <c r="Y31" s="108">
        <v>0</v>
      </c>
      <c r="Z31" s="156">
        <v>14</v>
      </c>
      <c r="AA31" s="129"/>
      <c r="AB31" s="129"/>
      <c r="AC31" s="129"/>
      <c r="AD31" s="129"/>
      <c r="AE31" s="129"/>
      <c r="AF31" s="129"/>
      <c r="AG31" s="129"/>
      <c r="AH31" s="129"/>
      <c r="AI31" s="129"/>
      <c r="AJ31" s="129"/>
      <c r="AK31" s="129"/>
      <c r="AL31" s="129"/>
      <c r="AM31" s="129"/>
      <c r="AN31" s="129"/>
      <c r="AO31" s="129"/>
      <c r="AP31" s="129"/>
      <c r="AR31" s="1"/>
      <c r="AS31" s="1"/>
      <c r="AT31" s="1"/>
      <c r="AU31" s="1"/>
      <c r="AV31" s="1"/>
      <c r="AW31" s="1"/>
      <c r="AX31" s="1"/>
      <c r="AY31" s="1"/>
      <c r="AZ31" s="1"/>
      <c r="BA31" s="1"/>
      <c r="BB31" s="1"/>
      <c r="BC31" s="8"/>
      <c r="BD31" s="1"/>
      <c r="BE31" s="1"/>
      <c r="BF31" s="1"/>
    </row>
    <row r="32" spans="1:58" s="132" customFormat="1" ht="48" customHeight="1" x14ac:dyDescent="0.25">
      <c r="A32" s="120" t="s">
        <v>908</v>
      </c>
      <c r="B32" s="83" t="s">
        <v>1005</v>
      </c>
      <c r="C32" s="84" t="s">
        <v>811</v>
      </c>
      <c r="D32" s="84">
        <v>1</v>
      </c>
      <c r="E32" s="88" t="s">
        <v>854</v>
      </c>
      <c r="F32" s="84" t="s">
        <v>855</v>
      </c>
      <c r="G32" s="108" t="s">
        <v>882</v>
      </c>
      <c r="H32" s="108">
        <v>3</v>
      </c>
      <c r="I32" s="258">
        <f t="shared" si="0"/>
        <v>3</v>
      </c>
      <c r="J32" s="108">
        <v>0</v>
      </c>
      <c r="K32" s="108">
        <v>0</v>
      </c>
      <c r="L32" s="108">
        <v>0</v>
      </c>
      <c r="M32" s="108">
        <v>0</v>
      </c>
      <c r="N32" s="108">
        <v>3</v>
      </c>
      <c r="O32" s="258">
        <f t="shared" si="1"/>
        <v>3</v>
      </c>
      <c r="P32" s="108">
        <v>0</v>
      </c>
      <c r="Q32" s="108">
        <v>0</v>
      </c>
      <c r="R32" s="108">
        <v>0</v>
      </c>
      <c r="S32" s="108">
        <v>0</v>
      </c>
      <c r="T32" s="108">
        <v>0</v>
      </c>
      <c r="U32" s="108">
        <v>0</v>
      </c>
      <c r="V32" s="108">
        <v>0</v>
      </c>
      <c r="W32" s="108">
        <v>3</v>
      </c>
      <c r="X32" s="108">
        <v>0</v>
      </c>
      <c r="Y32" s="108">
        <v>0</v>
      </c>
      <c r="Z32" s="156">
        <v>0</v>
      </c>
      <c r="AA32" s="129"/>
      <c r="AB32" s="129"/>
      <c r="AC32" s="129"/>
      <c r="AD32" s="129"/>
      <c r="AE32" s="129"/>
      <c r="AF32" s="129"/>
      <c r="AG32" s="129"/>
      <c r="AH32" s="129"/>
      <c r="AI32" s="129"/>
      <c r="AJ32" s="129"/>
      <c r="AK32" s="129"/>
      <c r="AL32" s="129"/>
      <c r="AM32" s="129"/>
      <c r="AN32" s="129"/>
      <c r="AO32" s="129"/>
      <c r="AP32" s="129"/>
      <c r="AR32" s="1"/>
      <c r="AS32" s="1"/>
      <c r="AT32" s="1"/>
      <c r="AU32" s="1"/>
      <c r="AV32" s="1"/>
      <c r="AW32" s="1"/>
      <c r="AX32" s="1"/>
      <c r="AY32" s="1"/>
      <c r="AZ32" s="1"/>
      <c r="BA32" s="1"/>
      <c r="BB32" s="1"/>
      <c r="BC32" s="8"/>
      <c r="BD32" s="1"/>
      <c r="BE32" s="1"/>
      <c r="BF32" s="1"/>
    </row>
    <row r="33" spans="1:58" s="132" customFormat="1" ht="48" customHeight="1" x14ac:dyDescent="0.2">
      <c r="A33" s="120" t="s">
        <v>909</v>
      </c>
      <c r="B33" s="79" t="s">
        <v>787</v>
      </c>
      <c r="C33" s="84" t="s">
        <v>810</v>
      </c>
      <c r="D33" s="94">
        <v>1</v>
      </c>
      <c r="E33" s="91" t="s">
        <v>856</v>
      </c>
      <c r="F33" s="78" t="s">
        <v>857</v>
      </c>
      <c r="G33" s="108" t="s">
        <v>881</v>
      </c>
      <c r="H33" s="108">
        <v>25</v>
      </c>
      <c r="I33" s="258">
        <f t="shared" si="0"/>
        <v>26</v>
      </c>
      <c r="J33" s="108">
        <v>0</v>
      </c>
      <c r="K33" s="108">
        <v>0</v>
      </c>
      <c r="L33" s="108">
        <v>25</v>
      </c>
      <c r="M33" s="108">
        <v>0</v>
      </c>
      <c r="N33" s="108">
        <v>1</v>
      </c>
      <c r="O33" s="258">
        <f t="shared" si="1"/>
        <v>1</v>
      </c>
      <c r="P33" s="108">
        <v>0</v>
      </c>
      <c r="Q33" s="108">
        <v>0</v>
      </c>
      <c r="R33" s="108">
        <v>0</v>
      </c>
      <c r="S33" s="108">
        <v>0</v>
      </c>
      <c r="T33" s="108">
        <v>0</v>
      </c>
      <c r="U33" s="108">
        <v>0</v>
      </c>
      <c r="V33" s="108">
        <v>0</v>
      </c>
      <c r="W33" s="108">
        <v>1</v>
      </c>
      <c r="X33" s="108">
        <v>0</v>
      </c>
      <c r="Y33" s="108">
        <v>0</v>
      </c>
      <c r="Z33" s="156">
        <v>25</v>
      </c>
      <c r="AA33" s="129"/>
      <c r="AB33" s="129"/>
      <c r="AC33" s="129"/>
      <c r="AD33" s="129"/>
      <c r="AE33" s="129"/>
      <c r="AF33" s="129"/>
      <c r="AG33" s="129"/>
      <c r="AH33" s="129"/>
      <c r="AI33" s="129"/>
      <c r="AJ33" s="129"/>
      <c r="AK33" s="129"/>
      <c r="AL33" s="129"/>
      <c r="AM33" s="129"/>
      <c r="AN33" s="129"/>
      <c r="AO33" s="129"/>
      <c r="AP33" s="129"/>
      <c r="AR33" s="1"/>
      <c r="AS33" s="1"/>
      <c r="AT33" s="1"/>
      <c r="AU33" s="1"/>
      <c r="AV33" s="1"/>
      <c r="AW33" s="1"/>
      <c r="AX33" s="1"/>
      <c r="AY33" s="1"/>
      <c r="AZ33" s="1"/>
      <c r="BA33" s="1"/>
      <c r="BB33" s="1"/>
      <c r="BC33" s="8"/>
      <c r="BD33" s="1"/>
      <c r="BE33" s="1"/>
      <c r="BF33" s="1"/>
    </row>
    <row r="34" spans="1:58" s="132" customFormat="1" ht="69" customHeight="1" x14ac:dyDescent="0.2">
      <c r="A34" s="120" t="s">
        <v>910</v>
      </c>
      <c r="B34" s="81" t="s">
        <v>790</v>
      </c>
      <c r="C34" s="84" t="s">
        <v>810</v>
      </c>
      <c r="D34" s="94">
        <v>1</v>
      </c>
      <c r="E34" s="91" t="s">
        <v>859</v>
      </c>
      <c r="F34" s="78" t="s">
        <v>860</v>
      </c>
      <c r="G34" s="108" t="s">
        <v>881</v>
      </c>
      <c r="H34" s="108">
        <v>25</v>
      </c>
      <c r="I34" s="258">
        <f t="shared" si="0"/>
        <v>26</v>
      </c>
      <c r="J34" s="108">
        <v>0</v>
      </c>
      <c r="K34" s="108">
        <v>0</v>
      </c>
      <c r="L34" s="108">
        <v>25</v>
      </c>
      <c r="M34" s="108">
        <v>0</v>
      </c>
      <c r="N34" s="108">
        <v>1</v>
      </c>
      <c r="O34" s="258">
        <f t="shared" si="1"/>
        <v>3</v>
      </c>
      <c r="P34" s="108">
        <v>1</v>
      </c>
      <c r="Q34" s="108">
        <v>0</v>
      </c>
      <c r="R34" s="108">
        <v>0</v>
      </c>
      <c r="S34" s="108">
        <v>0</v>
      </c>
      <c r="T34" s="108">
        <v>0</v>
      </c>
      <c r="U34" s="108">
        <v>0</v>
      </c>
      <c r="V34" s="108">
        <v>0</v>
      </c>
      <c r="W34" s="108">
        <v>1</v>
      </c>
      <c r="X34" s="108">
        <v>1</v>
      </c>
      <c r="Y34" s="108">
        <v>0</v>
      </c>
      <c r="Z34" s="156">
        <v>23</v>
      </c>
      <c r="AA34" s="129"/>
      <c r="AB34" s="129"/>
      <c r="AC34" s="129"/>
      <c r="AD34" s="129"/>
      <c r="AE34" s="129"/>
      <c r="AF34" s="129"/>
      <c r="AG34" s="129"/>
      <c r="AH34" s="129"/>
      <c r="AI34" s="129"/>
      <c r="AJ34" s="129"/>
      <c r="AK34" s="129"/>
      <c r="AL34" s="129"/>
      <c r="AM34" s="129"/>
      <c r="AN34" s="129"/>
      <c r="AO34" s="129"/>
      <c r="AP34" s="129"/>
      <c r="AR34" s="1"/>
      <c r="AS34" s="1"/>
      <c r="AT34" s="1"/>
      <c r="AU34" s="1"/>
      <c r="AV34" s="1"/>
      <c r="AW34" s="1"/>
      <c r="AX34" s="1"/>
      <c r="AY34" s="1"/>
      <c r="AZ34" s="1"/>
      <c r="BA34" s="1"/>
      <c r="BB34" s="1"/>
      <c r="BC34" s="8"/>
      <c r="BD34" s="1"/>
      <c r="BE34" s="1"/>
      <c r="BF34" s="1"/>
    </row>
    <row r="35" spans="1:58" s="132" customFormat="1" ht="69" customHeight="1" x14ac:dyDescent="0.2">
      <c r="A35" s="120" t="s">
        <v>911</v>
      </c>
      <c r="B35" s="85" t="s">
        <v>791</v>
      </c>
      <c r="C35" s="84" t="s">
        <v>810</v>
      </c>
      <c r="D35" s="94">
        <v>1</v>
      </c>
      <c r="E35" s="91" t="s">
        <v>861</v>
      </c>
      <c r="F35" s="78" t="s">
        <v>862</v>
      </c>
      <c r="G35" s="108" t="s">
        <v>881</v>
      </c>
      <c r="H35" s="108">
        <v>25</v>
      </c>
      <c r="I35" s="258">
        <f t="shared" si="0"/>
        <v>27</v>
      </c>
      <c r="J35" s="108">
        <v>0</v>
      </c>
      <c r="K35" s="108">
        <v>1</v>
      </c>
      <c r="L35" s="108">
        <v>25</v>
      </c>
      <c r="M35" s="108">
        <v>0</v>
      </c>
      <c r="N35" s="108">
        <v>1</v>
      </c>
      <c r="O35" s="258">
        <f t="shared" si="1"/>
        <v>2</v>
      </c>
      <c r="P35" s="108">
        <v>0</v>
      </c>
      <c r="Q35" s="108">
        <v>0</v>
      </c>
      <c r="R35" s="108">
        <v>0</v>
      </c>
      <c r="S35" s="108">
        <v>0</v>
      </c>
      <c r="T35" s="108">
        <v>0</v>
      </c>
      <c r="U35" s="108">
        <v>0</v>
      </c>
      <c r="V35" s="108">
        <v>0</v>
      </c>
      <c r="W35" s="108">
        <v>2</v>
      </c>
      <c r="X35" s="108">
        <v>0</v>
      </c>
      <c r="Y35" s="108">
        <v>0</v>
      </c>
      <c r="Z35" s="156">
        <v>25</v>
      </c>
      <c r="AA35" s="129"/>
      <c r="AB35" s="129"/>
      <c r="AC35" s="129"/>
      <c r="AD35" s="129"/>
      <c r="AE35" s="129"/>
      <c r="AF35" s="129"/>
      <c r="AG35" s="129"/>
      <c r="AH35" s="129"/>
      <c r="AI35" s="129"/>
      <c r="AJ35" s="129"/>
      <c r="AK35" s="129"/>
      <c r="AL35" s="129"/>
      <c r="AM35" s="129"/>
      <c r="AN35" s="129"/>
      <c r="AO35" s="129"/>
      <c r="AP35" s="129"/>
      <c r="AR35" s="1"/>
      <c r="AS35" s="1"/>
      <c r="AT35" s="1"/>
      <c r="AU35" s="1"/>
      <c r="AV35" s="1"/>
      <c r="AW35" s="1"/>
      <c r="AX35" s="1"/>
      <c r="AY35" s="1"/>
      <c r="AZ35" s="1"/>
      <c r="BA35" s="1"/>
      <c r="BB35" s="1"/>
      <c r="BC35" s="8"/>
      <c r="BD35" s="1"/>
      <c r="BE35" s="1"/>
      <c r="BF35" s="1"/>
    </row>
    <row r="36" spans="1:58" s="132" customFormat="1" ht="69" customHeight="1" x14ac:dyDescent="0.2">
      <c r="A36" s="120" t="s">
        <v>912</v>
      </c>
      <c r="B36" s="79" t="s">
        <v>796</v>
      </c>
      <c r="C36" s="84" t="s">
        <v>810</v>
      </c>
      <c r="D36" s="94">
        <v>1</v>
      </c>
      <c r="E36" s="89" t="s">
        <v>867</v>
      </c>
      <c r="F36" s="84" t="s">
        <v>868</v>
      </c>
      <c r="G36" s="108" t="s">
        <v>881</v>
      </c>
      <c r="H36" s="108">
        <v>25</v>
      </c>
      <c r="I36" s="258">
        <f t="shared" si="0"/>
        <v>26</v>
      </c>
      <c r="J36" s="108">
        <v>0</v>
      </c>
      <c r="K36" s="108">
        <v>0</v>
      </c>
      <c r="L36" s="108">
        <v>25</v>
      </c>
      <c r="M36" s="108">
        <v>0</v>
      </c>
      <c r="N36" s="108">
        <v>1</v>
      </c>
      <c r="O36" s="258">
        <f t="shared" si="1"/>
        <v>1</v>
      </c>
      <c r="P36" s="108">
        <v>0</v>
      </c>
      <c r="Q36" s="108">
        <v>0</v>
      </c>
      <c r="R36" s="108">
        <v>0</v>
      </c>
      <c r="S36" s="108">
        <v>0</v>
      </c>
      <c r="T36" s="108">
        <v>0</v>
      </c>
      <c r="U36" s="108">
        <v>0</v>
      </c>
      <c r="V36" s="108">
        <v>0</v>
      </c>
      <c r="W36" s="108">
        <v>1</v>
      </c>
      <c r="X36" s="108">
        <v>0</v>
      </c>
      <c r="Y36" s="108">
        <v>0</v>
      </c>
      <c r="Z36" s="156">
        <v>25</v>
      </c>
      <c r="AA36" s="129"/>
      <c r="AB36" s="129"/>
      <c r="AC36" s="129"/>
      <c r="AD36" s="129"/>
      <c r="AE36" s="129"/>
      <c r="AF36" s="129"/>
      <c r="AG36" s="129"/>
      <c r="AH36" s="129"/>
      <c r="AI36" s="129"/>
      <c r="AJ36" s="129"/>
      <c r="AK36" s="129"/>
      <c r="AL36" s="129"/>
      <c r="AM36" s="129"/>
      <c r="AN36" s="129"/>
      <c r="AO36" s="129"/>
      <c r="AP36" s="129"/>
      <c r="AR36" s="1"/>
      <c r="AS36" s="1"/>
      <c r="AT36" s="1"/>
      <c r="AU36" s="1"/>
      <c r="AV36" s="1"/>
      <c r="AW36" s="1"/>
      <c r="AX36" s="1"/>
      <c r="AY36" s="1"/>
      <c r="AZ36" s="1"/>
      <c r="BA36" s="1"/>
      <c r="BB36" s="1"/>
      <c r="BC36" s="8"/>
      <c r="BD36" s="1"/>
      <c r="BE36" s="1"/>
      <c r="BF36" s="1"/>
    </row>
    <row r="37" spans="1:58" s="132" customFormat="1" ht="69" customHeight="1" x14ac:dyDescent="0.2">
      <c r="A37" s="120" t="s">
        <v>913</v>
      </c>
      <c r="B37" s="79" t="s">
        <v>1040</v>
      </c>
      <c r="C37" s="84" t="s">
        <v>810</v>
      </c>
      <c r="D37" s="94">
        <v>1</v>
      </c>
      <c r="E37" s="89" t="s">
        <v>867</v>
      </c>
      <c r="F37" s="84" t="s">
        <v>868</v>
      </c>
      <c r="G37" s="108" t="s">
        <v>882</v>
      </c>
      <c r="H37" s="108">
        <v>0</v>
      </c>
      <c r="I37" s="258">
        <f t="shared" si="0"/>
        <v>3</v>
      </c>
      <c r="J37" s="108">
        <v>0</v>
      </c>
      <c r="K37" s="108">
        <v>0</v>
      </c>
      <c r="L37" s="108">
        <v>0</v>
      </c>
      <c r="M37" s="108">
        <v>0</v>
      </c>
      <c r="N37" s="108">
        <v>3</v>
      </c>
      <c r="O37" s="258">
        <f t="shared" si="1"/>
        <v>1</v>
      </c>
      <c r="P37" s="108">
        <v>0</v>
      </c>
      <c r="Q37" s="108">
        <v>0</v>
      </c>
      <c r="R37" s="108">
        <v>0</v>
      </c>
      <c r="S37" s="108">
        <v>0</v>
      </c>
      <c r="T37" s="108">
        <v>0</v>
      </c>
      <c r="U37" s="108">
        <v>0</v>
      </c>
      <c r="V37" s="108">
        <v>0</v>
      </c>
      <c r="W37" s="108">
        <v>1</v>
      </c>
      <c r="X37" s="108">
        <v>0</v>
      </c>
      <c r="Y37" s="108">
        <v>0</v>
      </c>
      <c r="Z37" s="156">
        <v>2</v>
      </c>
      <c r="AA37" s="129"/>
      <c r="AB37" s="129"/>
      <c r="AC37" s="129"/>
      <c r="AD37" s="129"/>
      <c r="AE37" s="129"/>
      <c r="AF37" s="129"/>
      <c r="AG37" s="129"/>
      <c r="AH37" s="129"/>
      <c r="AI37" s="129"/>
      <c r="AJ37" s="129"/>
      <c r="AK37" s="129"/>
      <c r="AL37" s="129"/>
      <c r="AM37" s="129"/>
      <c r="AN37" s="129"/>
      <c r="AO37" s="129"/>
      <c r="AP37" s="129"/>
      <c r="AR37" s="1"/>
      <c r="AS37" s="1"/>
      <c r="AT37" s="1"/>
      <c r="AU37" s="1"/>
      <c r="AV37" s="1"/>
      <c r="AW37" s="1"/>
      <c r="AX37" s="1"/>
      <c r="AY37" s="1"/>
      <c r="AZ37" s="1"/>
      <c r="BA37" s="1"/>
      <c r="BB37" s="1"/>
      <c r="BC37" s="8"/>
      <c r="BD37" s="1"/>
      <c r="BE37" s="1"/>
      <c r="BF37" s="1"/>
    </row>
    <row r="38" spans="1:58" s="132" customFormat="1" ht="69" customHeight="1" x14ac:dyDescent="0.2">
      <c r="A38" s="120" t="s">
        <v>914</v>
      </c>
      <c r="B38" s="79" t="s">
        <v>742</v>
      </c>
      <c r="C38" s="84" t="s">
        <v>810</v>
      </c>
      <c r="D38" s="94">
        <v>2</v>
      </c>
      <c r="E38" s="91" t="s">
        <v>820</v>
      </c>
      <c r="F38" s="78" t="s">
        <v>821</v>
      </c>
      <c r="G38" s="108" t="s">
        <v>881</v>
      </c>
      <c r="H38" s="108">
        <v>25</v>
      </c>
      <c r="I38" s="258">
        <f t="shared" si="0"/>
        <v>3</v>
      </c>
      <c r="J38" s="108">
        <v>0</v>
      </c>
      <c r="K38" s="108">
        <v>0</v>
      </c>
      <c r="L38" s="108">
        <v>0</v>
      </c>
      <c r="M38" s="108">
        <v>3</v>
      </c>
      <c r="N38" s="108">
        <v>0</v>
      </c>
      <c r="O38" s="258">
        <f t="shared" si="1"/>
        <v>5</v>
      </c>
      <c r="P38" s="108">
        <v>0</v>
      </c>
      <c r="Q38" s="108">
        <v>0</v>
      </c>
      <c r="R38" s="108">
        <v>0</v>
      </c>
      <c r="S38" s="108">
        <v>0</v>
      </c>
      <c r="T38" s="108">
        <v>1</v>
      </c>
      <c r="U38" s="108">
        <v>2</v>
      </c>
      <c r="V38" s="108">
        <v>1</v>
      </c>
      <c r="W38" s="108">
        <v>0</v>
      </c>
      <c r="X38" s="108">
        <v>1</v>
      </c>
      <c r="Y38" s="108">
        <v>0</v>
      </c>
      <c r="Z38" s="156">
        <v>23</v>
      </c>
      <c r="AA38" s="129"/>
      <c r="AB38" s="129"/>
      <c r="AC38" s="129"/>
      <c r="AD38" s="129"/>
      <c r="AE38" s="129"/>
      <c r="AF38" s="129"/>
      <c r="AG38" s="129"/>
      <c r="AH38" s="129"/>
      <c r="AI38" s="129"/>
      <c r="AJ38" s="129"/>
      <c r="AK38" s="129"/>
      <c r="AL38" s="129"/>
      <c r="AM38" s="129"/>
      <c r="AN38" s="129"/>
      <c r="AO38" s="129"/>
      <c r="AP38" s="129"/>
      <c r="AR38" s="1"/>
      <c r="AS38" s="1"/>
      <c r="AT38" s="1"/>
      <c r="AU38" s="1"/>
      <c r="AV38" s="1"/>
      <c r="AW38" s="1"/>
      <c r="AX38" s="1"/>
      <c r="AY38" s="1"/>
      <c r="AZ38" s="1"/>
      <c r="BA38" s="1"/>
      <c r="BB38" s="1"/>
      <c r="BC38" s="8"/>
      <c r="BD38" s="1"/>
      <c r="BE38" s="1"/>
      <c r="BF38" s="1"/>
    </row>
    <row r="39" spans="1:58" s="132" customFormat="1" ht="69" customHeight="1" x14ac:dyDescent="0.2">
      <c r="A39" s="120" t="s">
        <v>915</v>
      </c>
      <c r="B39" s="79" t="s">
        <v>743</v>
      </c>
      <c r="C39" s="84" t="s">
        <v>810</v>
      </c>
      <c r="D39" s="94">
        <v>2</v>
      </c>
      <c r="E39" s="91" t="s">
        <v>820</v>
      </c>
      <c r="F39" s="78" t="s">
        <v>821</v>
      </c>
      <c r="G39" s="108" t="s">
        <v>882</v>
      </c>
      <c r="H39" s="108">
        <v>12</v>
      </c>
      <c r="I39" s="258">
        <f t="shared" si="0"/>
        <v>3</v>
      </c>
      <c r="J39" s="108">
        <v>1</v>
      </c>
      <c r="K39" s="108">
        <v>1</v>
      </c>
      <c r="L39" s="108">
        <v>0</v>
      </c>
      <c r="M39" s="108">
        <v>1</v>
      </c>
      <c r="N39" s="108">
        <v>0</v>
      </c>
      <c r="O39" s="258">
        <f t="shared" si="1"/>
        <v>3</v>
      </c>
      <c r="P39" s="108">
        <v>0</v>
      </c>
      <c r="Q39" s="108">
        <v>1</v>
      </c>
      <c r="R39" s="108">
        <v>0</v>
      </c>
      <c r="S39" s="108">
        <v>0</v>
      </c>
      <c r="T39" s="108">
        <v>0</v>
      </c>
      <c r="U39" s="108">
        <v>0</v>
      </c>
      <c r="V39" s="108">
        <v>0</v>
      </c>
      <c r="W39" s="108">
        <v>1</v>
      </c>
      <c r="X39" s="108">
        <v>1</v>
      </c>
      <c r="Y39" s="108">
        <v>0</v>
      </c>
      <c r="Z39" s="156">
        <v>12</v>
      </c>
      <c r="AA39" s="129"/>
      <c r="AB39" s="129"/>
      <c r="AC39" s="129"/>
      <c r="AD39" s="129"/>
      <c r="AE39" s="129"/>
      <c r="AF39" s="129"/>
      <c r="AG39" s="129"/>
      <c r="AH39" s="129"/>
      <c r="AI39" s="129"/>
      <c r="AJ39" s="129"/>
      <c r="AK39" s="129"/>
      <c r="AL39" s="129"/>
      <c r="AM39" s="129"/>
      <c r="AN39" s="129"/>
      <c r="AO39" s="129"/>
      <c r="AP39" s="129"/>
      <c r="AR39" s="1"/>
      <c r="AS39" s="1"/>
      <c r="AT39" s="1"/>
      <c r="AU39" s="1"/>
      <c r="AV39" s="1"/>
      <c r="AW39" s="1"/>
      <c r="AX39" s="1"/>
      <c r="AY39" s="1"/>
      <c r="AZ39" s="1"/>
      <c r="BA39" s="1"/>
      <c r="BB39" s="1"/>
      <c r="BC39" s="8"/>
      <c r="BD39" s="1"/>
      <c r="BE39" s="1"/>
      <c r="BF39" s="1"/>
    </row>
    <row r="40" spans="1:58" s="132" customFormat="1" ht="69" customHeight="1" x14ac:dyDescent="0.2">
      <c r="A40" s="120" t="s">
        <v>916</v>
      </c>
      <c r="B40" s="80" t="s">
        <v>747</v>
      </c>
      <c r="C40" s="84" t="s">
        <v>810</v>
      </c>
      <c r="D40" s="84">
        <v>2</v>
      </c>
      <c r="E40" s="88" t="s">
        <v>824</v>
      </c>
      <c r="F40" s="78" t="s">
        <v>825</v>
      </c>
      <c r="G40" s="108" t="s">
        <v>881</v>
      </c>
      <c r="H40" s="108">
        <v>23</v>
      </c>
      <c r="I40" s="258">
        <f t="shared" si="0"/>
        <v>1</v>
      </c>
      <c r="J40" s="108">
        <v>0</v>
      </c>
      <c r="K40" s="108">
        <v>1</v>
      </c>
      <c r="L40" s="108">
        <v>0</v>
      </c>
      <c r="M40" s="108">
        <v>0</v>
      </c>
      <c r="N40" s="108">
        <v>0</v>
      </c>
      <c r="O40" s="258">
        <f t="shared" si="1"/>
        <v>1</v>
      </c>
      <c r="P40" s="108">
        <v>0</v>
      </c>
      <c r="Q40" s="108">
        <v>0</v>
      </c>
      <c r="R40" s="108">
        <v>0</v>
      </c>
      <c r="S40" s="108">
        <v>0</v>
      </c>
      <c r="T40" s="108">
        <v>1</v>
      </c>
      <c r="U40" s="108">
        <v>0</v>
      </c>
      <c r="V40" s="108">
        <v>0</v>
      </c>
      <c r="W40" s="108">
        <v>0</v>
      </c>
      <c r="X40" s="108">
        <v>0</v>
      </c>
      <c r="Y40" s="108">
        <v>0</v>
      </c>
      <c r="Z40" s="156">
        <v>23</v>
      </c>
      <c r="AA40" s="129"/>
      <c r="AB40" s="129"/>
      <c r="AC40" s="129"/>
      <c r="AD40" s="129"/>
      <c r="AE40" s="129"/>
      <c r="AF40" s="129"/>
      <c r="AG40" s="129"/>
      <c r="AH40" s="129"/>
      <c r="AI40" s="129"/>
      <c r="AJ40" s="129"/>
      <c r="AK40" s="129"/>
      <c r="AL40" s="129"/>
      <c r="AM40" s="129"/>
      <c r="AN40" s="129"/>
      <c r="AO40" s="129"/>
      <c r="AP40" s="129"/>
      <c r="AR40" s="1"/>
      <c r="AS40" s="1"/>
      <c r="AT40" s="1"/>
      <c r="AU40" s="1"/>
      <c r="AV40" s="1"/>
      <c r="AW40" s="1"/>
      <c r="AX40" s="1"/>
      <c r="AY40" s="1"/>
      <c r="AZ40" s="1"/>
      <c r="BA40" s="1"/>
      <c r="BB40" s="1"/>
      <c r="BC40" s="8"/>
      <c r="BD40" s="1"/>
      <c r="BE40" s="1"/>
      <c r="BF40" s="1"/>
    </row>
    <row r="41" spans="1:58" s="132" customFormat="1" ht="69" customHeight="1" x14ac:dyDescent="0.2">
      <c r="A41" s="120" t="s">
        <v>917</v>
      </c>
      <c r="B41" s="80" t="s">
        <v>1006</v>
      </c>
      <c r="C41" s="84" t="s">
        <v>810</v>
      </c>
      <c r="D41" s="84">
        <v>2</v>
      </c>
      <c r="E41" s="88" t="s">
        <v>824</v>
      </c>
      <c r="F41" s="78" t="s">
        <v>825</v>
      </c>
      <c r="G41" s="108" t="s">
        <v>882</v>
      </c>
      <c r="H41" s="108">
        <v>1</v>
      </c>
      <c r="I41" s="258">
        <f t="shared" si="0"/>
        <v>0</v>
      </c>
      <c r="J41" s="108">
        <v>0</v>
      </c>
      <c r="K41" s="108">
        <v>0</v>
      </c>
      <c r="L41" s="108">
        <v>0</v>
      </c>
      <c r="M41" s="108">
        <v>0</v>
      </c>
      <c r="N41" s="108">
        <v>0</v>
      </c>
      <c r="O41" s="258">
        <f t="shared" si="1"/>
        <v>0</v>
      </c>
      <c r="P41" s="108">
        <v>0</v>
      </c>
      <c r="Q41" s="108">
        <v>0</v>
      </c>
      <c r="R41" s="108">
        <v>0</v>
      </c>
      <c r="S41" s="108">
        <v>0</v>
      </c>
      <c r="T41" s="108">
        <v>0</v>
      </c>
      <c r="U41" s="108">
        <v>0</v>
      </c>
      <c r="V41" s="108">
        <v>0</v>
      </c>
      <c r="W41" s="108">
        <v>0</v>
      </c>
      <c r="X41" s="108">
        <v>0</v>
      </c>
      <c r="Y41" s="108">
        <v>0</v>
      </c>
      <c r="Z41" s="156">
        <v>1</v>
      </c>
      <c r="AA41" s="129"/>
      <c r="AB41" s="129"/>
      <c r="AC41" s="129"/>
      <c r="AD41" s="129"/>
      <c r="AE41" s="129"/>
      <c r="AF41" s="129"/>
      <c r="AG41" s="129"/>
      <c r="AH41" s="129"/>
      <c r="AI41" s="129"/>
      <c r="AJ41" s="129"/>
      <c r="AK41" s="129"/>
      <c r="AL41" s="129"/>
      <c r="AM41" s="129"/>
      <c r="AN41" s="129"/>
      <c r="AO41" s="129"/>
      <c r="AP41" s="129"/>
      <c r="AR41" s="1"/>
      <c r="AS41" s="1"/>
      <c r="AT41" s="1"/>
      <c r="AU41" s="1"/>
      <c r="AV41" s="1"/>
      <c r="AW41" s="1"/>
      <c r="AX41" s="1"/>
      <c r="AY41" s="1"/>
      <c r="AZ41" s="1"/>
      <c r="BA41" s="1"/>
      <c r="BB41" s="1"/>
      <c r="BC41" s="8"/>
      <c r="BD41" s="1"/>
      <c r="BE41" s="1"/>
      <c r="BF41" s="1"/>
    </row>
    <row r="42" spans="1:58" s="132" customFormat="1" ht="98.25" customHeight="1" x14ac:dyDescent="0.2">
      <c r="A42" s="120" t="s">
        <v>918</v>
      </c>
      <c r="B42" s="81" t="s">
        <v>748</v>
      </c>
      <c r="C42" s="84" t="s">
        <v>810</v>
      </c>
      <c r="D42" s="94">
        <v>2</v>
      </c>
      <c r="E42" s="91" t="s">
        <v>826</v>
      </c>
      <c r="F42" s="78" t="s">
        <v>827</v>
      </c>
      <c r="G42" s="108" t="s">
        <v>881</v>
      </c>
      <c r="H42" s="108">
        <v>25</v>
      </c>
      <c r="I42" s="258">
        <f t="shared" si="0"/>
        <v>5</v>
      </c>
      <c r="J42" s="108">
        <v>1</v>
      </c>
      <c r="K42" s="108">
        <v>1</v>
      </c>
      <c r="L42" s="108">
        <v>0</v>
      </c>
      <c r="M42" s="108">
        <v>1</v>
      </c>
      <c r="N42" s="108">
        <v>2</v>
      </c>
      <c r="O42" s="258">
        <f t="shared" si="1"/>
        <v>7</v>
      </c>
      <c r="P42" s="108">
        <v>0</v>
      </c>
      <c r="Q42" s="108">
        <v>1</v>
      </c>
      <c r="R42" s="108">
        <v>0</v>
      </c>
      <c r="S42" s="108">
        <v>0</v>
      </c>
      <c r="T42" s="108">
        <v>4</v>
      </c>
      <c r="U42" s="108">
        <v>0</v>
      </c>
      <c r="V42" s="108">
        <v>1</v>
      </c>
      <c r="W42" s="108">
        <v>0</v>
      </c>
      <c r="X42" s="108">
        <v>1</v>
      </c>
      <c r="Y42" s="108">
        <v>0</v>
      </c>
      <c r="Z42" s="156">
        <v>23</v>
      </c>
      <c r="AA42" s="129"/>
      <c r="AB42" s="129"/>
      <c r="AC42" s="129"/>
      <c r="AD42" s="129"/>
      <c r="AE42" s="129"/>
      <c r="AF42" s="129"/>
      <c r="AG42" s="129"/>
      <c r="AH42" s="129"/>
      <c r="AI42" s="129"/>
      <c r="AJ42" s="129"/>
      <c r="AK42" s="129"/>
      <c r="AL42" s="129"/>
      <c r="AM42" s="129"/>
      <c r="AN42" s="129"/>
      <c r="AO42" s="129"/>
      <c r="AP42" s="129"/>
      <c r="AR42" s="1"/>
      <c r="AS42" s="1"/>
      <c r="AT42" s="1"/>
      <c r="AU42" s="1"/>
      <c r="AV42" s="1"/>
      <c r="AW42" s="1"/>
      <c r="AX42" s="1"/>
      <c r="AY42" s="1"/>
      <c r="AZ42" s="1"/>
      <c r="BA42" s="1"/>
      <c r="BB42" s="1"/>
      <c r="BC42" s="8"/>
      <c r="BD42" s="1"/>
      <c r="BE42" s="1"/>
      <c r="BF42" s="1"/>
    </row>
    <row r="43" spans="1:58" s="132" customFormat="1" ht="96" customHeight="1" x14ac:dyDescent="0.2">
      <c r="A43" s="120" t="s">
        <v>919</v>
      </c>
      <c r="B43" s="81" t="s">
        <v>1007</v>
      </c>
      <c r="C43" s="84" t="s">
        <v>810</v>
      </c>
      <c r="D43" s="94">
        <v>2</v>
      </c>
      <c r="E43" s="91" t="s">
        <v>826</v>
      </c>
      <c r="F43" s="78" t="s">
        <v>827</v>
      </c>
      <c r="G43" s="108" t="s">
        <v>882</v>
      </c>
      <c r="H43" s="108">
        <v>3</v>
      </c>
      <c r="I43" s="258">
        <f t="shared" si="0"/>
        <v>0</v>
      </c>
      <c r="J43" s="108">
        <v>0</v>
      </c>
      <c r="K43" s="108">
        <v>0</v>
      </c>
      <c r="L43" s="108">
        <v>0</v>
      </c>
      <c r="M43" s="108">
        <v>0</v>
      </c>
      <c r="N43" s="108">
        <v>0</v>
      </c>
      <c r="O43" s="258">
        <f t="shared" si="1"/>
        <v>1</v>
      </c>
      <c r="P43" s="108">
        <v>0</v>
      </c>
      <c r="Q43" s="108">
        <v>0</v>
      </c>
      <c r="R43" s="108">
        <v>0</v>
      </c>
      <c r="S43" s="108">
        <v>0</v>
      </c>
      <c r="T43" s="108">
        <v>0</v>
      </c>
      <c r="U43" s="108">
        <v>0</v>
      </c>
      <c r="V43" s="108">
        <v>0</v>
      </c>
      <c r="W43" s="108">
        <v>0</v>
      </c>
      <c r="X43" s="108">
        <v>1</v>
      </c>
      <c r="Y43" s="108">
        <v>0</v>
      </c>
      <c r="Z43" s="156">
        <v>2</v>
      </c>
      <c r="AA43" s="129"/>
      <c r="AB43" s="129"/>
      <c r="AC43" s="129"/>
      <c r="AD43" s="129"/>
      <c r="AE43" s="129"/>
      <c r="AF43" s="129"/>
      <c r="AG43" s="129"/>
      <c r="AH43" s="129"/>
      <c r="AI43" s="129"/>
      <c r="AJ43" s="129"/>
      <c r="AK43" s="129"/>
      <c r="AL43" s="129"/>
      <c r="AM43" s="129"/>
      <c r="AN43" s="129"/>
      <c r="AO43" s="129"/>
      <c r="AP43" s="129"/>
      <c r="AR43" s="1"/>
      <c r="AS43" s="1"/>
      <c r="AT43" s="1"/>
      <c r="AU43" s="1"/>
      <c r="AV43" s="1"/>
      <c r="AW43" s="1"/>
      <c r="AX43" s="1"/>
      <c r="AY43" s="1"/>
      <c r="AZ43" s="1"/>
      <c r="BA43" s="1"/>
      <c r="BB43" s="1"/>
      <c r="BC43" s="8"/>
      <c r="BD43" s="1"/>
      <c r="BE43" s="1"/>
      <c r="BF43" s="1"/>
    </row>
    <row r="44" spans="1:58" s="132" customFormat="1" ht="96.75" customHeight="1" x14ac:dyDescent="0.25">
      <c r="A44" s="120" t="s">
        <v>920</v>
      </c>
      <c r="B44" s="81" t="s">
        <v>753</v>
      </c>
      <c r="C44" s="85" t="s">
        <v>811</v>
      </c>
      <c r="D44" s="85">
        <v>2</v>
      </c>
      <c r="E44" s="87" t="s">
        <v>832</v>
      </c>
      <c r="F44" s="85" t="s">
        <v>833</v>
      </c>
      <c r="G44" s="108" t="s">
        <v>881</v>
      </c>
      <c r="H44" s="108">
        <v>9</v>
      </c>
      <c r="I44" s="258">
        <f t="shared" si="0"/>
        <v>0</v>
      </c>
      <c r="J44" s="108">
        <v>0</v>
      </c>
      <c r="K44" s="108">
        <v>0</v>
      </c>
      <c r="L44" s="108">
        <v>0</v>
      </c>
      <c r="M44" s="108">
        <v>0</v>
      </c>
      <c r="N44" s="108">
        <v>0</v>
      </c>
      <c r="O44" s="258">
        <f t="shared" si="1"/>
        <v>0</v>
      </c>
      <c r="P44" s="108">
        <v>0</v>
      </c>
      <c r="Q44" s="108">
        <v>0</v>
      </c>
      <c r="R44" s="108">
        <v>0</v>
      </c>
      <c r="S44" s="108">
        <v>0</v>
      </c>
      <c r="T44" s="108">
        <v>0</v>
      </c>
      <c r="U44" s="108">
        <v>0</v>
      </c>
      <c r="V44" s="108">
        <v>0</v>
      </c>
      <c r="W44" s="108">
        <v>0</v>
      </c>
      <c r="X44" s="108">
        <v>0</v>
      </c>
      <c r="Y44" s="108">
        <v>0</v>
      </c>
      <c r="Z44" s="156">
        <v>9</v>
      </c>
      <c r="AA44" s="129"/>
      <c r="AB44" s="129"/>
      <c r="AC44" s="129"/>
      <c r="AD44" s="129"/>
      <c r="AE44" s="129"/>
      <c r="AF44" s="129"/>
      <c r="AG44" s="129"/>
      <c r="AH44" s="129"/>
      <c r="AI44" s="129"/>
      <c r="AJ44" s="129"/>
      <c r="AK44" s="129"/>
      <c r="AL44" s="129"/>
      <c r="AM44" s="129"/>
      <c r="AN44" s="129"/>
      <c r="AO44" s="129"/>
      <c r="AP44" s="129"/>
      <c r="AR44" s="1"/>
      <c r="AS44" s="1"/>
      <c r="AT44" s="1"/>
      <c r="AU44" s="1"/>
      <c r="AV44" s="1"/>
      <c r="AW44" s="1"/>
      <c r="AX44" s="1"/>
      <c r="AY44" s="1"/>
      <c r="AZ44" s="1"/>
      <c r="BA44" s="1"/>
      <c r="BB44" s="1"/>
      <c r="BC44" s="8"/>
      <c r="BD44" s="1"/>
      <c r="BE44" s="1"/>
      <c r="BF44" s="1"/>
    </row>
    <row r="45" spans="1:58" s="132" customFormat="1" ht="95.25" customHeight="1" x14ac:dyDescent="0.25">
      <c r="A45" s="120" t="s">
        <v>921</v>
      </c>
      <c r="B45" s="81" t="s">
        <v>1008</v>
      </c>
      <c r="C45" s="85" t="s">
        <v>811</v>
      </c>
      <c r="D45" s="85">
        <v>2</v>
      </c>
      <c r="E45" s="87" t="s">
        <v>832</v>
      </c>
      <c r="F45" s="85" t="s">
        <v>833</v>
      </c>
      <c r="G45" s="108" t="s">
        <v>882</v>
      </c>
      <c r="H45" s="108">
        <v>1</v>
      </c>
      <c r="I45" s="258">
        <f t="shared" si="0"/>
        <v>1</v>
      </c>
      <c r="J45" s="108">
        <v>0</v>
      </c>
      <c r="K45" s="108">
        <v>0</v>
      </c>
      <c r="L45" s="108">
        <v>0</v>
      </c>
      <c r="M45" s="108">
        <v>1</v>
      </c>
      <c r="N45" s="108">
        <v>0</v>
      </c>
      <c r="O45" s="258">
        <f t="shared" si="1"/>
        <v>0</v>
      </c>
      <c r="P45" s="108">
        <v>0</v>
      </c>
      <c r="Q45" s="108">
        <v>0</v>
      </c>
      <c r="R45" s="108">
        <v>0</v>
      </c>
      <c r="S45" s="108">
        <v>0</v>
      </c>
      <c r="T45" s="108">
        <v>0</v>
      </c>
      <c r="U45" s="108">
        <v>0</v>
      </c>
      <c r="V45" s="108">
        <v>0</v>
      </c>
      <c r="W45" s="108">
        <v>0</v>
      </c>
      <c r="X45" s="108">
        <v>0</v>
      </c>
      <c r="Y45" s="108">
        <v>0</v>
      </c>
      <c r="Z45" s="156">
        <v>2</v>
      </c>
      <c r="AA45" s="129"/>
      <c r="AB45" s="129"/>
      <c r="AC45" s="129"/>
      <c r="AD45" s="129"/>
      <c r="AE45" s="129"/>
      <c r="AF45" s="129"/>
      <c r="AG45" s="129"/>
      <c r="AH45" s="129"/>
      <c r="AI45" s="129"/>
      <c r="AJ45" s="129"/>
      <c r="AK45" s="129"/>
      <c r="AL45" s="129"/>
      <c r="AM45" s="129"/>
      <c r="AN45" s="129"/>
      <c r="AO45" s="129"/>
      <c r="AP45" s="129"/>
      <c r="AR45" s="1"/>
      <c r="AS45" s="1"/>
      <c r="AT45" s="1"/>
      <c r="AU45" s="1"/>
      <c r="AV45" s="1"/>
      <c r="AW45" s="1"/>
      <c r="AX45" s="1"/>
      <c r="AY45" s="1"/>
      <c r="AZ45" s="1"/>
      <c r="BA45" s="1"/>
      <c r="BB45" s="1"/>
      <c r="BC45" s="8"/>
      <c r="BD45" s="1"/>
      <c r="BE45" s="1"/>
      <c r="BF45" s="1"/>
    </row>
    <row r="46" spans="1:58" s="132" customFormat="1" ht="48" customHeight="1" x14ac:dyDescent="0.25">
      <c r="A46" s="120" t="s">
        <v>922</v>
      </c>
      <c r="B46" s="81" t="s">
        <v>755</v>
      </c>
      <c r="C46" s="84" t="s">
        <v>810</v>
      </c>
      <c r="D46" s="84">
        <v>2</v>
      </c>
      <c r="E46" s="88" t="s">
        <v>832</v>
      </c>
      <c r="F46" s="84" t="s">
        <v>833</v>
      </c>
      <c r="G46" s="108" t="s">
        <v>881</v>
      </c>
      <c r="H46" s="108">
        <v>23</v>
      </c>
      <c r="I46" s="258">
        <f t="shared" si="0"/>
        <v>2</v>
      </c>
      <c r="J46" s="108">
        <v>0</v>
      </c>
      <c r="K46" s="108">
        <v>0</v>
      </c>
      <c r="L46" s="108">
        <v>0</v>
      </c>
      <c r="M46" s="108">
        <v>1</v>
      </c>
      <c r="N46" s="108">
        <v>1</v>
      </c>
      <c r="O46" s="258">
        <f t="shared" si="1"/>
        <v>2</v>
      </c>
      <c r="P46" s="108">
        <v>0</v>
      </c>
      <c r="Q46" s="108">
        <v>0</v>
      </c>
      <c r="R46" s="108">
        <v>0</v>
      </c>
      <c r="S46" s="108">
        <v>0</v>
      </c>
      <c r="T46" s="108">
        <v>0</v>
      </c>
      <c r="U46" s="108">
        <v>0</v>
      </c>
      <c r="V46" s="108">
        <v>0</v>
      </c>
      <c r="W46" s="108">
        <v>1</v>
      </c>
      <c r="X46" s="108">
        <v>1</v>
      </c>
      <c r="Y46" s="108">
        <v>0</v>
      </c>
      <c r="Z46" s="156">
        <v>23</v>
      </c>
      <c r="AA46" s="129"/>
      <c r="AB46" s="129"/>
      <c r="AC46" s="129"/>
      <c r="AD46" s="129"/>
      <c r="AE46" s="129"/>
      <c r="AF46" s="129"/>
      <c r="AG46" s="129"/>
      <c r="AH46" s="129"/>
      <c r="AI46" s="129"/>
      <c r="AJ46" s="129"/>
      <c r="AK46" s="129"/>
      <c r="AL46" s="129"/>
      <c r="AM46" s="129"/>
      <c r="AN46" s="129"/>
      <c r="AO46" s="129"/>
      <c r="AP46" s="129"/>
      <c r="AR46" s="1"/>
      <c r="AS46" s="1"/>
      <c r="AT46" s="1"/>
      <c r="AU46" s="1"/>
      <c r="AV46" s="1"/>
      <c r="AW46" s="1"/>
      <c r="AX46" s="1"/>
      <c r="AY46" s="1"/>
      <c r="AZ46" s="1"/>
      <c r="BA46" s="1"/>
      <c r="BB46" s="1"/>
      <c r="BC46" s="8"/>
      <c r="BD46" s="1"/>
      <c r="BE46" s="1"/>
      <c r="BF46" s="1"/>
    </row>
    <row r="47" spans="1:58" s="132" customFormat="1" ht="79.5" customHeight="1" x14ac:dyDescent="0.25">
      <c r="A47" s="120" t="s">
        <v>923</v>
      </c>
      <c r="B47" s="81" t="s">
        <v>1009</v>
      </c>
      <c r="C47" s="84" t="s">
        <v>810</v>
      </c>
      <c r="D47" s="84">
        <v>2</v>
      </c>
      <c r="E47" s="88" t="s">
        <v>832</v>
      </c>
      <c r="F47" s="84" t="s">
        <v>833</v>
      </c>
      <c r="G47" s="108" t="s">
        <v>882</v>
      </c>
      <c r="H47" s="108">
        <v>3</v>
      </c>
      <c r="I47" s="258">
        <f t="shared" si="0"/>
        <v>0</v>
      </c>
      <c r="J47" s="108">
        <v>0</v>
      </c>
      <c r="K47" s="108">
        <v>0</v>
      </c>
      <c r="L47" s="108">
        <v>0</v>
      </c>
      <c r="M47" s="108">
        <v>0</v>
      </c>
      <c r="N47" s="108">
        <v>0</v>
      </c>
      <c r="O47" s="258">
        <f t="shared" si="1"/>
        <v>0</v>
      </c>
      <c r="P47" s="108">
        <v>0</v>
      </c>
      <c r="Q47" s="108">
        <v>0</v>
      </c>
      <c r="R47" s="108">
        <v>0</v>
      </c>
      <c r="S47" s="108">
        <v>0</v>
      </c>
      <c r="T47" s="108">
        <v>0</v>
      </c>
      <c r="U47" s="108">
        <v>0</v>
      </c>
      <c r="V47" s="108">
        <v>0</v>
      </c>
      <c r="W47" s="108">
        <v>0</v>
      </c>
      <c r="X47" s="108">
        <v>0</v>
      </c>
      <c r="Y47" s="108">
        <v>0</v>
      </c>
      <c r="Z47" s="156">
        <v>3</v>
      </c>
      <c r="AA47" s="129"/>
      <c r="AB47" s="129"/>
      <c r="AC47" s="129"/>
      <c r="AD47" s="129"/>
      <c r="AE47" s="129"/>
      <c r="AF47" s="129"/>
      <c r="AG47" s="129"/>
      <c r="AH47" s="129"/>
      <c r="AI47" s="129"/>
      <c r="AJ47" s="129"/>
      <c r="AK47" s="129"/>
      <c r="AL47" s="129"/>
      <c r="AM47" s="129"/>
      <c r="AN47" s="129"/>
      <c r="AO47" s="129"/>
      <c r="AP47" s="129"/>
      <c r="AR47" s="1"/>
      <c r="AS47" s="1"/>
      <c r="AT47" s="1"/>
      <c r="AU47" s="1"/>
      <c r="AV47" s="1"/>
      <c r="AW47" s="1"/>
      <c r="AX47" s="1"/>
      <c r="AY47" s="1"/>
      <c r="AZ47" s="1"/>
      <c r="BA47" s="1"/>
      <c r="BB47" s="1"/>
      <c r="BC47" s="8"/>
      <c r="BD47" s="1"/>
      <c r="BE47" s="1"/>
      <c r="BF47" s="1"/>
    </row>
    <row r="48" spans="1:58" s="132" customFormat="1" ht="79.5" customHeight="1" x14ac:dyDescent="0.2">
      <c r="A48" s="120" t="s">
        <v>924</v>
      </c>
      <c r="B48" s="81" t="s">
        <v>758</v>
      </c>
      <c r="C48" s="84" t="s">
        <v>810</v>
      </c>
      <c r="D48" s="94">
        <v>2</v>
      </c>
      <c r="E48" s="88" t="s">
        <v>836</v>
      </c>
      <c r="F48" s="84" t="s">
        <v>837</v>
      </c>
      <c r="G48" s="108" t="s">
        <v>881</v>
      </c>
      <c r="H48" s="108">
        <v>23</v>
      </c>
      <c r="I48" s="258">
        <f t="shared" si="0"/>
        <v>1</v>
      </c>
      <c r="J48" s="108">
        <v>0</v>
      </c>
      <c r="K48" s="108">
        <v>1</v>
      </c>
      <c r="L48" s="108">
        <v>0</v>
      </c>
      <c r="M48" s="108">
        <v>0</v>
      </c>
      <c r="N48" s="108">
        <v>0</v>
      </c>
      <c r="O48" s="258">
        <f t="shared" si="1"/>
        <v>3</v>
      </c>
      <c r="P48" s="108">
        <v>0</v>
      </c>
      <c r="Q48" s="108">
        <v>0</v>
      </c>
      <c r="R48" s="108">
        <v>0</v>
      </c>
      <c r="S48" s="108">
        <v>0</v>
      </c>
      <c r="T48" s="108">
        <v>2</v>
      </c>
      <c r="U48" s="108">
        <v>0</v>
      </c>
      <c r="V48" s="108">
        <v>1</v>
      </c>
      <c r="W48" s="108">
        <v>0</v>
      </c>
      <c r="X48" s="108">
        <v>0</v>
      </c>
      <c r="Y48" s="108">
        <v>15</v>
      </c>
      <c r="Z48" s="156">
        <v>21</v>
      </c>
      <c r="AA48" s="129"/>
      <c r="AB48" s="129"/>
      <c r="AC48" s="129"/>
      <c r="AD48" s="129"/>
      <c r="AE48" s="129"/>
      <c r="AF48" s="129"/>
      <c r="AG48" s="129"/>
      <c r="AH48" s="129"/>
      <c r="AI48" s="129"/>
      <c r="AJ48" s="129"/>
      <c r="AK48" s="129"/>
      <c r="AL48" s="129"/>
      <c r="AM48" s="129"/>
      <c r="AN48" s="129"/>
      <c r="AO48" s="129"/>
      <c r="AP48" s="129"/>
      <c r="AR48" s="1"/>
      <c r="AS48" s="1"/>
      <c r="AT48" s="1"/>
      <c r="AU48" s="1"/>
      <c r="AV48" s="1"/>
      <c r="AW48" s="1"/>
      <c r="AX48" s="1"/>
      <c r="AY48" s="1"/>
      <c r="AZ48" s="1"/>
      <c r="BA48" s="1"/>
      <c r="BB48" s="1"/>
      <c r="BC48" s="8"/>
      <c r="BD48" s="1"/>
      <c r="BE48" s="1"/>
      <c r="BF48" s="1"/>
    </row>
    <row r="49" spans="1:58" s="132" customFormat="1" ht="74.25" customHeight="1" x14ac:dyDescent="0.2">
      <c r="A49" s="120" t="s">
        <v>925</v>
      </c>
      <c r="B49" s="187" t="s">
        <v>763</v>
      </c>
      <c r="C49" s="84" t="s">
        <v>811</v>
      </c>
      <c r="D49" s="94">
        <v>2</v>
      </c>
      <c r="E49" s="89" t="s">
        <v>842</v>
      </c>
      <c r="F49" s="82" t="s">
        <v>843</v>
      </c>
      <c r="G49" s="108" t="s">
        <v>881</v>
      </c>
      <c r="H49" s="108">
        <v>9</v>
      </c>
      <c r="I49" s="258">
        <f t="shared" si="0"/>
        <v>0</v>
      </c>
      <c r="J49" s="108">
        <v>0</v>
      </c>
      <c r="K49" s="108">
        <v>0</v>
      </c>
      <c r="L49" s="108">
        <v>0</v>
      </c>
      <c r="M49" s="108">
        <v>0</v>
      </c>
      <c r="N49" s="108">
        <v>0</v>
      </c>
      <c r="O49" s="258">
        <f t="shared" si="1"/>
        <v>0</v>
      </c>
      <c r="P49" s="108">
        <v>0</v>
      </c>
      <c r="Q49" s="108">
        <v>0</v>
      </c>
      <c r="R49" s="108">
        <v>0</v>
      </c>
      <c r="S49" s="108">
        <v>0</v>
      </c>
      <c r="T49" s="108">
        <v>0</v>
      </c>
      <c r="U49" s="108">
        <v>0</v>
      </c>
      <c r="V49" s="108">
        <v>0</v>
      </c>
      <c r="W49" s="108">
        <v>0</v>
      </c>
      <c r="X49" s="108">
        <v>0</v>
      </c>
      <c r="Y49" s="108">
        <v>0</v>
      </c>
      <c r="Z49" s="156">
        <v>9</v>
      </c>
      <c r="AA49" s="129"/>
      <c r="AB49" s="129"/>
      <c r="AC49" s="129"/>
      <c r="AD49" s="129"/>
      <c r="AE49" s="129"/>
      <c r="AF49" s="129"/>
      <c r="AG49" s="129"/>
      <c r="AH49" s="129"/>
      <c r="AI49" s="129"/>
      <c r="AJ49" s="129"/>
      <c r="AK49" s="129"/>
      <c r="AL49" s="129"/>
      <c r="AM49" s="129"/>
      <c r="AN49" s="129"/>
      <c r="AO49" s="129"/>
      <c r="AP49" s="129"/>
      <c r="AR49" s="1"/>
      <c r="AS49" s="1"/>
      <c r="AT49" s="1"/>
      <c r="AU49" s="1"/>
      <c r="AV49" s="1"/>
      <c r="AW49" s="1"/>
      <c r="AX49" s="1"/>
      <c r="AY49" s="1"/>
      <c r="AZ49" s="1"/>
      <c r="BA49" s="1"/>
      <c r="BB49" s="1"/>
      <c r="BC49" s="8"/>
      <c r="BD49" s="1"/>
      <c r="BE49" s="1"/>
      <c r="BF49" s="1"/>
    </row>
    <row r="50" spans="1:58" s="132" customFormat="1" ht="48" customHeight="1" x14ac:dyDescent="0.2">
      <c r="A50" s="120" t="s">
        <v>926</v>
      </c>
      <c r="B50" s="187" t="s">
        <v>764</v>
      </c>
      <c r="C50" s="84" t="s">
        <v>810</v>
      </c>
      <c r="D50" s="94">
        <v>2</v>
      </c>
      <c r="E50" s="89" t="s">
        <v>842</v>
      </c>
      <c r="F50" s="82" t="s">
        <v>843</v>
      </c>
      <c r="G50" s="108" t="s">
        <v>881</v>
      </c>
      <c r="H50" s="108">
        <v>25</v>
      </c>
      <c r="I50" s="258">
        <f t="shared" si="0"/>
        <v>1</v>
      </c>
      <c r="J50" s="108">
        <v>0</v>
      </c>
      <c r="K50" s="108">
        <v>0</v>
      </c>
      <c r="L50" s="108">
        <v>0</v>
      </c>
      <c r="M50" s="108">
        <v>0</v>
      </c>
      <c r="N50" s="108">
        <v>1</v>
      </c>
      <c r="O50" s="258">
        <f t="shared" si="1"/>
        <v>1</v>
      </c>
      <c r="P50" s="108">
        <v>0</v>
      </c>
      <c r="Q50" s="108">
        <v>1</v>
      </c>
      <c r="R50" s="108">
        <v>0</v>
      </c>
      <c r="S50" s="108">
        <v>0</v>
      </c>
      <c r="T50" s="108">
        <v>0</v>
      </c>
      <c r="U50" s="108">
        <v>0</v>
      </c>
      <c r="V50" s="108">
        <v>0</v>
      </c>
      <c r="W50" s="108">
        <v>0</v>
      </c>
      <c r="X50" s="108">
        <v>0</v>
      </c>
      <c r="Y50" s="108">
        <v>0</v>
      </c>
      <c r="Z50" s="156">
        <v>25</v>
      </c>
      <c r="AA50" s="129"/>
      <c r="AB50" s="129"/>
      <c r="AC50" s="129"/>
      <c r="AD50" s="129"/>
      <c r="AE50" s="129"/>
      <c r="AF50" s="129"/>
      <c r="AG50" s="129"/>
      <c r="AH50" s="129"/>
      <c r="AI50" s="129"/>
      <c r="AJ50" s="129"/>
      <c r="AK50" s="129"/>
      <c r="AL50" s="129"/>
      <c r="AM50" s="129"/>
      <c r="AN50" s="129"/>
      <c r="AO50" s="129"/>
      <c r="AP50" s="129"/>
      <c r="AR50" s="1"/>
      <c r="AS50" s="1"/>
      <c r="AT50" s="1"/>
      <c r="AU50" s="1"/>
      <c r="AV50" s="1"/>
      <c r="AW50" s="1"/>
      <c r="AX50" s="1"/>
      <c r="AY50" s="1"/>
      <c r="AZ50" s="1"/>
      <c r="BA50" s="1"/>
      <c r="BB50" s="1"/>
      <c r="BC50" s="8"/>
      <c r="BD50" s="1"/>
      <c r="BE50" s="1"/>
      <c r="BF50" s="1"/>
    </row>
    <row r="51" spans="1:58" s="132" customFormat="1" ht="48" customHeight="1" x14ac:dyDescent="0.2">
      <c r="A51" s="120" t="s">
        <v>927</v>
      </c>
      <c r="B51" s="187" t="s">
        <v>1010</v>
      </c>
      <c r="C51" s="84" t="s">
        <v>810</v>
      </c>
      <c r="D51" s="94">
        <v>2</v>
      </c>
      <c r="E51" s="89" t="s">
        <v>842</v>
      </c>
      <c r="F51" s="82" t="s">
        <v>843</v>
      </c>
      <c r="G51" s="108" t="s">
        <v>882</v>
      </c>
      <c r="H51" s="108">
        <v>5</v>
      </c>
      <c r="I51" s="258">
        <f t="shared" si="0"/>
        <v>0</v>
      </c>
      <c r="J51" s="108">
        <v>0</v>
      </c>
      <c r="K51" s="108">
        <v>0</v>
      </c>
      <c r="L51" s="108">
        <v>0</v>
      </c>
      <c r="M51" s="108">
        <v>0</v>
      </c>
      <c r="N51" s="108">
        <v>0</v>
      </c>
      <c r="O51" s="258">
        <f t="shared" si="1"/>
        <v>0</v>
      </c>
      <c r="P51" s="108">
        <v>0</v>
      </c>
      <c r="Q51" s="108">
        <v>0</v>
      </c>
      <c r="R51" s="108">
        <v>0</v>
      </c>
      <c r="S51" s="108">
        <v>0</v>
      </c>
      <c r="T51" s="108">
        <v>0</v>
      </c>
      <c r="U51" s="108">
        <v>0</v>
      </c>
      <c r="V51" s="108">
        <v>0</v>
      </c>
      <c r="W51" s="108">
        <v>0</v>
      </c>
      <c r="X51" s="108">
        <v>0</v>
      </c>
      <c r="Y51" s="108">
        <v>0</v>
      </c>
      <c r="Z51" s="156">
        <v>5</v>
      </c>
      <c r="AA51" s="129"/>
      <c r="AB51" s="129"/>
      <c r="AC51" s="129"/>
      <c r="AD51" s="129"/>
      <c r="AE51" s="129"/>
      <c r="AF51" s="129"/>
      <c r="AG51" s="129"/>
      <c r="AH51" s="129"/>
      <c r="AI51" s="129"/>
      <c r="AJ51" s="129"/>
      <c r="AK51" s="129"/>
      <c r="AL51" s="129"/>
      <c r="AM51" s="129"/>
      <c r="AN51" s="129"/>
      <c r="AO51" s="129"/>
      <c r="AP51" s="129"/>
      <c r="AR51" s="1"/>
      <c r="AS51" s="1"/>
      <c r="AT51" s="1"/>
      <c r="AU51" s="1"/>
      <c r="AV51" s="1"/>
      <c r="AW51" s="1"/>
      <c r="AX51" s="1"/>
      <c r="AY51" s="1"/>
      <c r="AZ51" s="1"/>
      <c r="BA51" s="1"/>
      <c r="BB51" s="1"/>
      <c r="BC51" s="8"/>
      <c r="BD51" s="1"/>
      <c r="BE51" s="1"/>
      <c r="BF51" s="1"/>
    </row>
    <row r="52" spans="1:58" s="132" customFormat="1" ht="48" customHeight="1" x14ac:dyDescent="0.2">
      <c r="A52" s="120" t="s">
        <v>928</v>
      </c>
      <c r="B52" s="79" t="s">
        <v>768</v>
      </c>
      <c r="C52" s="84" t="s">
        <v>810</v>
      </c>
      <c r="D52" s="94">
        <v>2</v>
      </c>
      <c r="E52" s="91" t="s">
        <v>848</v>
      </c>
      <c r="F52" s="78" t="s">
        <v>849</v>
      </c>
      <c r="G52" s="108" t="s">
        <v>881</v>
      </c>
      <c r="H52" s="108">
        <v>23</v>
      </c>
      <c r="I52" s="258">
        <f t="shared" si="0"/>
        <v>4</v>
      </c>
      <c r="J52" s="108">
        <v>0</v>
      </c>
      <c r="K52" s="108">
        <v>2</v>
      </c>
      <c r="L52" s="108">
        <v>0</v>
      </c>
      <c r="M52" s="108">
        <v>2</v>
      </c>
      <c r="N52" s="108">
        <v>0</v>
      </c>
      <c r="O52" s="258">
        <f t="shared" si="1"/>
        <v>4</v>
      </c>
      <c r="P52" s="108">
        <v>0</v>
      </c>
      <c r="Q52" s="108">
        <v>0</v>
      </c>
      <c r="R52" s="108">
        <v>0</v>
      </c>
      <c r="S52" s="108">
        <v>0</v>
      </c>
      <c r="T52" s="108">
        <v>0</v>
      </c>
      <c r="U52" s="108">
        <v>1</v>
      </c>
      <c r="V52" s="108">
        <v>1</v>
      </c>
      <c r="W52" s="108">
        <v>1</v>
      </c>
      <c r="X52" s="108">
        <v>1</v>
      </c>
      <c r="Y52" s="108">
        <v>0</v>
      </c>
      <c r="Z52" s="156">
        <v>23</v>
      </c>
      <c r="AA52" s="129"/>
      <c r="AB52" s="129"/>
      <c r="AC52" s="129"/>
      <c r="AD52" s="129"/>
      <c r="AE52" s="129"/>
      <c r="AF52" s="129"/>
      <c r="AG52" s="129"/>
      <c r="AH52" s="129"/>
      <c r="AI52" s="129"/>
      <c r="AJ52" s="129"/>
      <c r="AK52" s="129"/>
      <c r="AL52" s="129"/>
      <c r="AM52" s="129"/>
      <c r="AN52" s="129"/>
      <c r="AO52" s="129"/>
      <c r="AP52" s="129"/>
      <c r="AR52" s="1"/>
      <c r="AS52" s="1"/>
      <c r="AT52" s="1"/>
      <c r="AU52" s="1"/>
      <c r="AV52" s="1"/>
      <c r="AW52" s="1"/>
      <c r="AX52" s="1"/>
      <c r="AY52" s="1"/>
      <c r="AZ52" s="1"/>
      <c r="BA52" s="1"/>
      <c r="BB52" s="1"/>
      <c r="BC52" s="8"/>
      <c r="BD52" s="1"/>
      <c r="BE52" s="1"/>
      <c r="BF52" s="1"/>
    </row>
    <row r="53" spans="1:58" s="132" customFormat="1" ht="48" customHeight="1" x14ac:dyDescent="0.2">
      <c r="A53" s="120" t="s">
        <v>929</v>
      </c>
      <c r="B53" s="79" t="s">
        <v>1011</v>
      </c>
      <c r="C53" s="84" t="s">
        <v>810</v>
      </c>
      <c r="D53" s="94">
        <v>2</v>
      </c>
      <c r="E53" s="91" t="s">
        <v>848</v>
      </c>
      <c r="F53" s="78" t="s">
        <v>849</v>
      </c>
      <c r="G53" s="108" t="s">
        <v>882</v>
      </c>
      <c r="H53" s="108">
        <v>3</v>
      </c>
      <c r="I53" s="258">
        <f t="shared" si="0"/>
        <v>2</v>
      </c>
      <c r="J53" s="108">
        <v>0</v>
      </c>
      <c r="K53" s="108">
        <v>0</v>
      </c>
      <c r="L53" s="108">
        <v>0</v>
      </c>
      <c r="M53" s="108">
        <v>0</v>
      </c>
      <c r="N53" s="108">
        <v>2</v>
      </c>
      <c r="O53" s="258">
        <f t="shared" si="1"/>
        <v>2</v>
      </c>
      <c r="P53" s="108">
        <v>0</v>
      </c>
      <c r="Q53" s="108">
        <v>0</v>
      </c>
      <c r="R53" s="108">
        <v>0</v>
      </c>
      <c r="S53" s="108">
        <v>0</v>
      </c>
      <c r="T53" s="108">
        <v>0</v>
      </c>
      <c r="U53" s="108">
        <v>0</v>
      </c>
      <c r="V53" s="108">
        <v>0</v>
      </c>
      <c r="W53" s="108">
        <v>0</v>
      </c>
      <c r="X53" s="108">
        <v>2</v>
      </c>
      <c r="Y53" s="108">
        <v>0</v>
      </c>
      <c r="Z53" s="156">
        <v>2</v>
      </c>
      <c r="AA53" s="129"/>
      <c r="AB53" s="129"/>
      <c r="AC53" s="129"/>
      <c r="AD53" s="129"/>
      <c r="AE53" s="129"/>
      <c r="AF53" s="129"/>
      <c r="AG53" s="129"/>
      <c r="AH53" s="129"/>
      <c r="AI53" s="129"/>
      <c r="AJ53" s="129"/>
      <c r="AK53" s="129"/>
      <c r="AL53" s="129"/>
      <c r="AM53" s="129"/>
      <c r="AN53" s="129"/>
      <c r="AO53" s="129"/>
      <c r="AP53" s="129"/>
      <c r="AR53" s="1"/>
      <c r="AS53" s="1"/>
      <c r="AT53" s="1"/>
      <c r="AU53" s="1"/>
      <c r="AV53" s="1"/>
      <c r="AW53" s="1"/>
      <c r="AX53" s="1"/>
      <c r="AY53" s="1"/>
      <c r="AZ53" s="1"/>
      <c r="BA53" s="1"/>
      <c r="BB53" s="1"/>
      <c r="BC53" s="8"/>
      <c r="BD53" s="1"/>
      <c r="BE53" s="1"/>
      <c r="BF53" s="1"/>
    </row>
    <row r="54" spans="1:58" s="132" customFormat="1" ht="48" customHeight="1" x14ac:dyDescent="0.25">
      <c r="A54" s="120" t="s">
        <v>930</v>
      </c>
      <c r="B54" s="81" t="s">
        <v>772</v>
      </c>
      <c r="C54" s="84" t="s">
        <v>810</v>
      </c>
      <c r="D54" s="84">
        <v>2</v>
      </c>
      <c r="E54" s="88" t="s">
        <v>850</v>
      </c>
      <c r="F54" s="84" t="s">
        <v>851</v>
      </c>
      <c r="G54" s="108" t="s">
        <v>881</v>
      </c>
      <c r="H54" s="108">
        <v>25</v>
      </c>
      <c r="I54" s="258">
        <f t="shared" si="0"/>
        <v>3</v>
      </c>
      <c r="J54" s="108">
        <v>0</v>
      </c>
      <c r="K54" s="108">
        <v>1</v>
      </c>
      <c r="L54" s="108">
        <v>0</v>
      </c>
      <c r="M54" s="108">
        <v>2</v>
      </c>
      <c r="N54" s="108">
        <v>0</v>
      </c>
      <c r="O54" s="258">
        <f t="shared" si="1"/>
        <v>5</v>
      </c>
      <c r="P54" s="108">
        <v>0</v>
      </c>
      <c r="Q54" s="108">
        <v>0</v>
      </c>
      <c r="R54" s="108">
        <v>0</v>
      </c>
      <c r="S54" s="108">
        <v>0</v>
      </c>
      <c r="T54" s="108">
        <v>1</v>
      </c>
      <c r="U54" s="108">
        <v>0</v>
      </c>
      <c r="V54" s="108">
        <v>1</v>
      </c>
      <c r="W54" s="108">
        <v>1</v>
      </c>
      <c r="X54" s="108">
        <v>2</v>
      </c>
      <c r="Y54" s="108">
        <v>0</v>
      </c>
      <c r="Z54" s="156">
        <v>23</v>
      </c>
      <c r="AA54" s="129"/>
      <c r="AB54" s="129"/>
      <c r="AC54" s="129"/>
      <c r="AD54" s="129"/>
      <c r="AE54" s="129"/>
      <c r="AF54" s="129"/>
      <c r="AG54" s="129"/>
      <c r="AH54" s="129"/>
      <c r="AI54" s="129"/>
      <c r="AJ54" s="129"/>
      <c r="AK54" s="129"/>
      <c r="AL54" s="129"/>
      <c r="AM54" s="129"/>
      <c r="AN54" s="129"/>
      <c r="AO54" s="129"/>
      <c r="AP54" s="129"/>
      <c r="AR54" s="1"/>
      <c r="AS54" s="1"/>
      <c r="AT54" s="1"/>
      <c r="AU54" s="1"/>
      <c r="AV54" s="1"/>
      <c r="AW54" s="1"/>
      <c r="AX54" s="1"/>
      <c r="AY54" s="1"/>
      <c r="AZ54" s="1"/>
      <c r="BA54" s="1"/>
      <c r="BB54" s="1"/>
      <c r="BC54" s="8"/>
      <c r="BD54" s="1"/>
      <c r="BE54" s="1"/>
      <c r="BF54" s="1"/>
    </row>
    <row r="55" spans="1:58" s="132" customFormat="1" ht="48" customHeight="1" x14ac:dyDescent="0.25">
      <c r="A55" s="120" t="s">
        <v>931</v>
      </c>
      <c r="B55" s="81" t="s">
        <v>1012</v>
      </c>
      <c r="C55" s="84" t="s">
        <v>810</v>
      </c>
      <c r="D55" s="84">
        <v>2</v>
      </c>
      <c r="E55" s="88" t="s">
        <v>850</v>
      </c>
      <c r="F55" s="84" t="s">
        <v>851</v>
      </c>
      <c r="G55" s="108" t="s">
        <v>882</v>
      </c>
      <c r="H55" s="108">
        <v>5</v>
      </c>
      <c r="I55" s="258">
        <f t="shared" si="0"/>
        <v>1</v>
      </c>
      <c r="J55" s="108">
        <v>0</v>
      </c>
      <c r="K55" s="108">
        <v>0</v>
      </c>
      <c r="L55" s="108">
        <v>0</v>
      </c>
      <c r="M55" s="108">
        <v>0</v>
      </c>
      <c r="N55" s="108">
        <v>1</v>
      </c>
      <c r="O55" s="258">
        <f t="shared" si="1"/>
        <v>1</v>
      </c>
      <c r="P55" s="108">
        <v>0</v>
      </c>
      <c r="Q55" s="108">
        <v>0</v>
      </c>
      <c r="R55" s="108">
        <v>0</v>
      </c>
      <c r="S55" s="108">
        <v>0</v>
      </c>
      <c r="T55" s="108">
        <v>0</v>
      </c>
      <c r="U55" s="108">
        <v>0</v>
      </c>
      <c r="V55" s="108">
        <v>1</v>
      </c>
      <c r="W55" s="108">
        <v>0</v>
      </c>
      <c r="X55" s="108">
        <v>0</v>
      </c>
      <c r="Y55" s="108">
        <v>0</v>
      </c>
      <c r="Z55" s="156">
        <v>5</v>
      </c>
      <c r="AA55" s="129"/>
      <c r="AB55" s="129"/>
      <c r="AC55" s="129"/>
      <c r="AD55" s="129"/>
      <c r="AE55" s="129"/>
      <c r="AF55" s="129"/>
      <c r="AG55" s="129"/>
      <c r="AH55" s="129"/>
      <c r="AI55" s="129"/>
      <c r="AJ55" s="129"/>
      <c r="AK55" s="129"/>
      <c r="AL55" s="129"/>
      <c r="AM55" s="129"/>
      <c r="AN55" s="129"/>
      <c r="AO55" s="129"/>
      <c r="AP55" s="129"/>
      <c r="AR55" s="1"/>
      <c r="AS55" s="1"/>
      <c r="AT55" s="1"/>
      <c r="AU55" s="1"/>
      <c r="AV55" s="1"/>
      <c r="AW55" s="1"/>
      <c r="AX55" s="1"/>
      <c r="AY55" s="1"/>
      <c r="AZ55" s="1"/>
      <c r="BA55" s="1"/>
      <c r="BB55" s="1"/>
      <c r="BC55" s="8"/>
      <c r="BD55" s="1"/>
      <c r="BE55" s="1"/>
      <c r="BF55" s="1"/>
    </row>
    <row r="56" spans="1:58" s="132" customFormat="1" ht="48" customHeight="1" x14ac:dyDescent="0.25">
      <c r="A56" s="120" t="s">
        <v>932</v>
      </c>
      <c r="B56" s="81" t="s">
        <v>773</v>
      </c>
      <c r="C56" s="85" t="s">
        <v>810</v>
      </c>
      <c r="D56" s="85">
        <v>2</v>
      </c>
      <c r="E56" s="87" t="s">
        <v>850</v>
      </c>
      <c r="F56" s="85" t="s">
        <v>851</v>
      </c>
      <c r="G56" s="108" t="s">
        <v>881</v>
      </c>
      <c r="H56" s="108">
        <v>18</v>
      </c>
      <c r="I56" s="258">
        <f t="shared" si="0"/>
        <v>1</v>
      </c>
      <c r="J56" s="108">
        <v>0</v>
      </c>
      <c r="K56" s="108">
        <v>0</v>
      </c>
      <c r="L56" s="108">
        <v>0</v>
      </c>
      <c r="M56" s="108">
        <v>0</v>
      </c>
      <c r="N56" s="108">
        <v>1</v>
      </c>
      <c r="O56" s="258">
        <f t="shared" si="1"/>
        <v>1</v>
      </c>
      <c r="P56" s="108">
        <v>0</v>
      </c>
      <c r="Q56" s="108">
        <v>0</v>
      </c>
      <c r="R56" s="108">
        <v>0</v>
      </c>
      <c r="S56" s="108">
        <v>0</v>
      </c>
      <c r="T56" s="108">
        <v>0</v>
      </c>
      <c r="U56" s="108">
        <v>1</v>
      </c>
      <c r="V56" s="108">
        <v>0</v>
      </c>
      <c r="W56" s="108">
        <v>0</v>
      </c>
      <c r="X56" s="108">
        <v>0</v>
      </c>
      <c r="Y56" s="108">
        <v>0</v>
      </c>
      <c r="Z56" s="156">
        <v>18</v>
      </c>
      <c r="AA56" s="129"/>
      <c r="AB56" s="129"/>
      <c r="AC56" s="129"/>
      <c r="AD56" s="129"/>
      <c r="AE56" s="129"/>
      <c r="AF56" s="129"/>
      <c r="AG56" s="129"/>
      <c r="AH56" s="129"/>
      <c r="AI56" s="129"/>
      <c r="AJ56" s="129"/>
      <c r="AK56" s="129"/>
      <c r="AL56" s="129"/>
      <c r="AM56" s="129"/>
      <c r="AN56" s="129"/>
      <c r="AO56" s="129"/>
      <c r="AP56" s="129"/>
      <c r="AR56" s="1"/>
      <c r="AS56" s="1"/>
      <c r="AT56" s="1"/>
      <c r="AU56" s="1"/>
      <c r="AV56" s="1"/>
      <c r="AW56" s="1"/>
      <c r="AX56" s="1"/>
      <c r="AY56" s="1"/>
      <c r="AZ56" s="1"/>
      <c r="BA56" s="1"/>
      <c r="BB56" s="1"/>
      <c r="BC56" s="8"/>
      <c r="BD56" s="1"/>
      <c r="BE56" s="1"/>
      <c r="BF56" s="1"/>
    </row>
    <row r="57" spans="1:58" s="132" customFormat="1" ht="48" customHeight="1" x14ac:dyDescent="0.25">
      <c r="A57" s="120" t="s">
        <v>933</v>
      </c>
      <c r="B57" s="81" t="s">
        <v>1013</v>
      </c>
      <c r="C57" s="85" t="s">
        <v>810</v>
      </c>
      <c r="D57" s="85">
        <v>2</v>
      </c>
      <c r="E57" s="87" t="s">
        <v>850</v>
      </c>
      <c r="F57" s="85" t="s">
        <v>851</v>
      </c>
      <c r="G57" s="108" t="s">
        <v>882</v>
      </c>
      <c r="H57" s="108">
        <v>1</v>
      </c>
      <c r="I57" s="258">
        <f t="shared" si="0"/>
        <v>1</v>
      </c>
      <c r="J57" s="108">
        <v>0</v>
      </c>
      <c r="K57" s="108">
        <v>0</v>
      </c>
      <c r="L57" s="108">
        <v>0</v>
      </c>
      <c r="M57" s="108">
        <v>0</v>
      </c>
      <c r="N57" s="108">
        <v>1</v>
      </c>
      <c r="O57" s="258">
        <f t="shared" si="1"/>
        <v>1</v>
      </c>
      <c r="P57" s="108">
        <v>0</v>
      </c>
      <c r="Q57" s="108">
        <v>0</v>
      </c>
      <c r="R57" s="108">
        <v>0</v>
      </c>
      <c r="S57" s="108">
        <v>0</v>
      </c>
      <c r="T57" s="108">
        <v>0</v>
      </c>
      <c r="U57" s="108">
        <v>0</v>
      </c>
      <c r="V57" s="108">
        <v>0</v>
      </c>
      <c r="W57" s="108">
        <v>0</v>
      </c>
      <c r="X57" s="108">
        <v>1</v>
      </c>
      <c r="Y57" s="108">
        <v>0</v>
      </c>
      <c r="Z57" s="156">
        <v>1</v>
      </c>
      <c r="AA57" s="129"/>
      <c r="AB57" s="129"/>
      <c r="AC57" s="129"/>
      <c r="AD57" s="129"/>
      <c r="AE57" s="129"/>
      <c r="AF57" s="129"/>
      <c r="AG57" s="129"/>
      <c r="AH57" s="129"/>
      <c r="AI57" s="129"/>
      <c r="AJ57" s="129"/>
      <c r="AK57" s="129"/>
      <c r="AL57" s="129"/>
      <c r="AM57" s="129"/>
      <c r="AN57" s="129"/>
      <c r="AO57" s="129"/>
      <c r="AP57" s="129"/>
      <c r="AR57" s="1"/>
      <c r="AS57" s="1"/>
      <c r="AT57" s="1"/>
      <c r="AU57" s="1"/>
      <c r="AV57" s="1"/>
      <c r="AW57" s="1"/>
      <c r="AX57" s="1"/>
      <c r="AY57" s="1"/>
      <c r="AZ57" s="1"/>
      <c r="BA57" s="1"/>
      <c r="BB57" s="1"/>
      <c r="BC57" s="8"/>
      <c r="BD57" s="1"/>
      <c r="BE57" s="1"/>
      <c r="BF57" s="1"/>
    </row>
    <row r="58" spans="1:58" s="132" customFormat="1" ht="48" customHeight="1" x14ac:dyDescent="0.25">
      <c r="A58" s="120" t="s">
        <v>934</v>
      </c>
      <c r="B58" s="81" t="s">
        <v>776</v>
      </c>
      <c r="C58" s="84" t="s">
        <v>810</v>
      </c>
      <c r="D58" s="84">
        <v>2</v>
      </c>
      <c r="E58" s="88" t="s">
        <v>852</v>
      </c>
      <c r="F58" s="84" t="s">
        <v>853</v>
      </c>
      <c r="G58" s="108" t="s">
        <v>881</v>
      </c>
      <c r="H58" s="108">
        <v>25</v>
      </c>
      <c r="I58" s="258">
        <f t="shared" si="0"/>
        <v>7</v>
      </c>
      <c r="J58" s="108">
        <v>1</v>
      </c>
      <c r="K58" s="108">
        <v>2</v>
      </c>
      <c r="L58" s="108">
        <v>0</v>
      </c>
      <c r="M58" s="108">
        <v>2</v>
      </c>
      <c r="N58" s="108">
        <v>2</v>
      </c>
      <c r="O58" s="258">
        <f t="shared" si="1"/>
        <v>7</v>
      </c>
      <c r="P58" s="108">
        <v>0</v>
      </c>
      <c r="Q58" s="108">
        <v>2</v>
      </c>
      <c r="R58" s="108">
        <v>0</v>
      </c>
      <c r="S58" s="108">
        <v>0</v>
      </c>
      <c r="T58" s="108">
        <v>2</v>
      </c>
      <c r="U58" s="108">
        <v>0</v>
      </c>
      <c r="V58" s="108">
        <v>0</v>
      </c>
      <c r="W58" s="108">
        <v>0</v>
      </c>
      <c r="X58" s="108">
        <v>3</v>
      </c>
      <c r="Y58" s="108">
        <v>0</v>
      </c>
      <c r="Z58" s="156">
        <v>25</v>
      </c>
      <c r="AA58" s="129"/>
      <c r="AB58" s="129"/>
      <c r="AC58" s="129"/>
      <c r="AD58" s="129"/>
      <c r="AE58" s="129"/>
      <c r="AF58" s="129"/>
      <c r="AG58" s="129"/>
      <c r="AH58" s="129"/>
      <c r="AI58" s="129"/>
      <c r="AJ58" s="129"/>
      <c r="AK58" s="129"/>
      <c r="AL58" s="129"/>
      <c r="AM58" s="129"/>
      <c r="AN58" s="129"/>
      <c r="AO58" s="129"/>
      <c r="AP58" s="129"/>
      <c r="AR58" s="1"/>
      <c r="AS58" s="1"/>
      <c r="AT58" s="1"/>
      <c r="AU58" s="1"/>
      <c r="AV58" s="1"/>
      <c r="AW58" s="1"/>
      <c r="AX58" s="1"/>
      <c r="AY58" s="1"/>
      <c r="AZ58" s="1"/>
      <c r="BA58" s="1"/>
      <c r="BB58" s="1"/>
      <c r="BC58" s="8"/>
      <c r="BD58" s="1"/>
      <c r="BE58" s="1"/>
      <c r="BF58" s="1"/>
    </row>
    <row r="59" spans="1:58" s="132" customFormat="1" ht="48" customHeight="1" x14ac:dyDescent="0.25">
      <c r="A59" s="120" t="s">
        <v>935</v>
      </c>
      <c r="B59" s="81" t="s">
        <v>1014</v>
      </c>
      <c r="C59" s="84" t="s">
        <v>810</v>
      </c>
      <c r="D59" s="84">
        <v>2</v>
      </c>
      <c r="E59" s="88" t="s">
        <v>852</v>
      </c>
      <c r="F59" s="84" t="s">
        <v>853</v>
      </c>
      <c r="G59" s="108" t="s">
        <v>882</v>
      </c>
      <c r="H59" s="108">
        <v>8</v>
      </c>
      <c r="I59" s="258">
        <f t="shared" si="0"/>
        <v>1</v>
      </c>
      <c r="J59" s="108">
        <v>0</v>
      </c>
      <c r="K59" s="108">
        <v>0</v>
      </c>
      <c r="L59" s="108">
        <v>0</v>
      </c>
      <c r="M59" s="108">
        <v>1</v>
      </c>
      <c r="N59" s="108">
        <v>0</v>
      </c>
      <c r="O59" s="258">
        <f t="shared" si="1"/>
        <v>0</v>
      </c>
      <c r="P59" s="108">
        <v>0</v>
      </c>
      <c r="Q59" s="108">
        <v>0</v>
      </c>
      <c r="R59" s="108">
        <v>0</v>
      </c>
      <c r="S59" s="108">
        <v>0</v>
      </c>
      <c r="T59" s="108">
        <v>0</v>
      </c>
      <c r="U59" s="108">
        <v>0</v>
      </c>
      <c r="V59" s="108">
        <v>0</v>
      </c>
      <c r="W59" s="108">
        <v>0</v>
      </c>
      <c r="X59" s="108">
        <v>0</v>
      </c>
      <c r="Y59" s="108">
        <v>0</v>
      </c>
      <c r="Z59" s="156">
        <v>9</v>
      </c>
      <c r="AA59" s="129"/>
      <c r="AB59" s="129"/>
      <c r="AC59" s="129"/>
      <c r="AD59" s="129"/>
      <c r="AE59" s="129"/>
      <c r="AF59" s="129"/>
      <c r="AG59" s="129"/>
      <c r="AH59" s="129"/>
      <c r="AI59" s="129"/>
      <c r="AJ59" s="129"/>
      <c r="AK59" s="129"/>
      <c r="AL59" s="129"/>
      <c r="AM59" s="129"/>
      <c r="AN59" s="129"/>
      <c r="AO59" s="129"/>
      <c r="AP59" s="129"/>
      <c r="AR59" s="1"/>
      <c r="AS59" s="1"/>
      <c r="AT59" s="1"/>
      <c r="AU59" s="1"/>
      <c r="AV59" s="1"/>
      <c r="AW59" s="1"/>
      <c r="AX59" s="1"/>
      <c r="AY59" s="1"/>
      <c r="AZ59" s="1"/>
      <c r="BA59" s="1"/>
      <c r="BB59" s="1"/>
      <c r="BC59" s="8"/>
      <c r="BD59" s="1"/>
      <c r="BE59" s="1"/>
      <c r="BF59" s="1"/>
    </row>
    <row r="60" spans="1:58" s="132" customFormat="1" ht="48" customHeight="1" x14ac:dyDescent="0.25">
      <c r="A60" s="120" t="s">
        <v>936</v>
      </c>
      <c r="B60" s="81" t="s">
        <v>779</v>
      </c>
      <c r="C60" s="85" t="s">
        <v>811</v>
      </c>
      <c r="D60" s="85">
        <v>2</v>
      </c>
      <c r="E60" s="87" t="s">
        <v>852</v>
      </c>
      <c r="F60" s="85" t="s">
        <v>853</v>
      </c>
      <c r="G60" s="108" t="s">
        <v>881</v>
      </c>
      <c r="H60" s="108">
        <v>10</v>
      </c>
      <c r="I60" s="258">
        <f t="shared" si="0"/>
        <v>2</v>
      </c>
      <c r="J60" s="258">
        <v>0</v>
      </c>
      <c r="K60" s="258">
        <v>0</v>
      </c>
      <c r="L60" s="258">
        <v>0</v>
      </c>
      <c r="M60" s="258">
        <v>1</v>
      </c>
      <c r="N60" s="258">
        <v>1</v>
      </c>
      <c r="O60" s="258">
        <f t="shared" si="1"/>
        <v>2</v>
      </c>
      <c r="P60" s="258">
        <v>0</v>
      </c>
      <c r="Q60" s="258">
        <v>0</v>
      </c>
      <c r="R60" s="258">
        <v>0</v>
      </c>
      <c r="S60" s="258">
        <v>0</v>
      </c>
      <c r="T60" s="258">
        <v>0</v>
      </c>
      <c r="U60" s="258">
        <v>0</v>
      </c>
      <c r="V60" s="258">
        <v>0</v>
      </c>
      <c r="W60" s="258">
        <v>1</v>
      </c>
      <c r="X60" s="258">
        <v>1</v>
      </c>
      <c r="Y60" s="258">
        <v>0</v>
      </c>
      <c r="Z60" s="156">
        <v>10</v>
      </c>
      <c r="AA60" s="129"/>
      <c r="AB60" s="129"/>
      <c r="AC60" s="129"/>
      <c r="AD60" s="129"/>
      <c r="AE60" s="129"/>
      <c r="AF60" s="129"/>
      <c r="AG60" s="129"/>
      <c r="AH60" s="129"/>
      <c r="AI60" s="129"/>
      <c r="AJ60" s="129"/>
      <c r="AK60" s="129"/>
      <c r="AL60" s="129"/>
      <c r="AM60" s="129"/>
      <c r="AN60" s="129"/>
      <c r="AO60" s="129"/>
      <c r="AP60" s="129"/>
      <c r="AR60" s="1"/>
      <c r="AS60" s="1"/>
      <c r="AT60" s="1"/>
      <c r="AU60" s="1"/>
      <c r="AV60" s="1"/>
      <c r="AW60" s="1"/>
      <c r="AX60" s="1"/>
      <c r="AY60" s="1"/>
      <c r="AZ60" s="1"/>
      <c r="BA60" s="1"/>
      <c r="BB60" s="1"/>
      <c r="BC60" s="8"/>
      <c r="BD60" s="1"/>
      <c r="BE60" s="1"/>
      <c r="BF60" s="1"/>
    </row>
    <row r="61" spans="1:58" s="132" customFormat="1" ht="48" customHeight="1" x14ac:dyDescent="0.25">
      <c r="A61" s="120" t="s">
        <v>937</v>
      </c>
      <c r="B61" s="81" t="s">
        <v>1015</v>
      </c>
      <c r="C61" s="85" t="s">
        <v>811</v>
      </c>
      <c r="D61" s="85">
        <v>2</v>
      </c>
      <c r="E61" s="87" t="s">
        <v>852</v>
      </c>
      <c r="F61" s="85" t="s">
        <v>853</v>
      </c>
      <c r="G61" s="108" t="s">
        <v>882</v>
      </c>
      <c r="H61" s="108">
        <v>1</v>
      </c>
      <c r="I61" s="258">
        <f t="shared" si="0"/>
        <v>0</v>
      </c>
      <c r="J61" s="258">
        <v>0</v>
      </c>
      <c r="K61" s="258">
        <v>0</v>
      </c>
      <c r="L61" s="258">
        <v>0</v>
      </c>
      <c r="M61" s="258">
        <v>0</v>
      </c>
      <c r="N61" s="258">
        <v>0</v>
      </c>
      <c r="O61" s="258">
        <f t="shared" si="1"/>
        <v>0</v>
      </c>
      <c r="P61" s="258">
        <v>0</v>
      </c>
      <c r="Q61" s="258">
        <v>0</v>
      </c>
      <c r="R61" s="258">
        <v>0</v>
      </c>
      <c r="S61" s="258">
        <v>0</v>
      </c>
      <c r="T61" s="258">
        <v>0</v>
      </c>
      <c r="U61" s="258">
        <v>0</v>
      </c>
      <c r="V61" s="258">
        <v>0</v>
      </c>
      <c r="W61" s="258">
        <v>0</v>
      </c>
      <c r="X61" s="258">
        <v>0</v>
      </c>
      <c r="Y61" s="258">
        <v>0</v>
      </c>
      <c r="Z61" s="156">
        <v>1</v>
      </c>
      <c r="AA61" s="129"/>
      <c r="AB61" s="129"/>
      <c r="AC61" s="129"/>
      <c r="AD61" s="129"/>
      <c r="AE61" s="129"/>
      <c r="AF61" s="129"/>
      <c r="AG61" s="129"/>
      <c r="AH61" s="129"/>
      <c r="AI61" s="129"/>
      <c r="AJ61" s="129"/>
      <c r="AK61" s="129"/>
      <c r="AL61" s="129"/>
      <c r="AM61" s="129"/>
      <c r="AN61" s="129"/>
      <c r="AO61" s="129"/>
      <c r="AP61" s="129"/>
      <c r="AR61" s="1"/>
      <c r="AS61" s="1"/>
      <c r="AT61" s="1"/>
      <c r="AU61" s="1"/>
      <c r="AV61" s="1"/>
      <c r="AW61" s="1"/>
      <c r="AX61" s="1"/>
      <c r="AY61" s="1"/>
      <c r="AZ61" s="1"/>
      <c r="BA61" s="1"/>
      <c r="BB61" s="1"/>
      <c r="BC61" s="8"/>
      <c r="BD61" s="1"/>
      <c r="BE61" s="1"/>
      <c r="BF61" s="1"/>
    </row>
    <row r="62" spans="1:58" s="132" customFormat="1" ht="48" customHeight="1" x14ac:dyDescent="0.2">
      <c r="A62" s="120" t="s">
        <v>938</v>
      </c>
      <c r="B62" s="79" t="s">
        <v>782</v>
      </c>
      <c r="C62" s="84" t="s">
        <v>810</v>
      </c>
      <c r="D62" s="94">
        <v>2</v>
      </c>
      <c r="E62" s="89" t="s">
        <v>854</v>
      </c>
      <c r="F62" s="84" t="s">
        <v>855</v>
      </c>
      <c r="G62" s="108" t="s">
        <v>881</v>
      </c>
      <c r="H62" s="108">
        <v>25</v>
      </c>
      <c r="I62" s="258">
        <f t="shared" si="0"/>
        <v>7</v>
      </c>
      <c r="J62" s="258">
        <v>0</v>
      </c>
      <c r="K62" s="258">
        <v>0</v>
      </c>
      <c r="L62" s="258">
        <v>0</v>
      </c>
      <c r="M62" s="258">
        <v>5</v>
      </c>
      <c r="N62" s="258">
        <v>2</v>
      </c>
      <c r="O62" s="258">
        <f t="shared" si="1"/>
        <v>9</v>
      </c>
      <c r="P62" s="258">
        <v>0</v>
      </c>
      <c r="Q62" s="258">
        <v>1</v>
      </c>
      <c r="R62" s="258">
        <v>0</v>
      </c>
      <c r="S62" s="258">
        <v>0</v>
      </c>
      <c r="T62" s="258">
        <v>2</v>
      </c>
      <c r="U62" s="258">
        <v>1</v>
      </c>
      <c r="V62" s="258">
        <v>0</v>
      </c>
      <c r="W62" s="258">
        <v>1</v>
      </c>
      <c r="X62" s="258">
        <v>4</v>
      </c>
      <c r="Y62" s="258">
        <v>0</v>
      </c>
      <c r="Z62" s="156">
        <v>23</v>
      </c>
      <c r="AA62" s="129"/>
      <c r="AB62" s="129"/>
      <c r="AC62" s="129"/>
      <c r="AD62" s="129"/>
      <c r="AE62" s="129"/>
      <c r="AF62" s="129"/>
      <c r="AG62" s="129"/>
      <c r="AH62" s="129"/>
      <c r="AI62" s="129"/>
      <c r="AJ62" s="129"/>
      <c r="AK62" s="129"/>
      <c r="AL62" s="129"/>
      <c r="AM62" s="129"/>
      <c r="AN62" s="129"/>
      <c r="AO62" s="129"/>
      <c r="AP62" s="129"/>
      <c r="AR62" s="1"/>
      <c r="AS62" s="1"/>
      <c r="AT62" s="1"/>
      <c r="AU62" s="1"/>
      <c r="AV62" s="1"/>
      <c r="AW62" s="1"/>
      <c r="AX62" s="1"/>
      <c r="AY62" s="1"/>
      <c r="AZ62" s="1"/>
      <c r="BA62" s="1"/>
      <c r="BB62" s="1"/>
      <c r="BC62" s="8"/>
      <c r="BD62" s="1"/>
      <c r="BE62" s="1"/>
      <c r="BF62" s="1"/>
    </row>
    <row r="63" spans="1:58" s="132" customFormat="1" ht="48" customHeight="1" x14ac:dyDescent="0.2">
      <c r="A63" s="120" t="s">
        <v>939</v>
      </c>
      <c r="B63" s="79" t="s">
        <v>1016</v>
      </c>
      <c r="C63" s="84" t="s">
        <v>810</v>
      </c>
      <c r="D63" s="94">
        <v>2</v>
      </c>
      <c r="E63" s="89" t="s">
        <v>854</v>
      </c>
      <c r="F63" s="84" t="s">
        <v>855</v>
      </c>
      <c r="G63" s="108" t="s">
        <v>882</v>
      </c>
      <c r="H63" s="108">
        <v>6</v>
      </c>
      <c r="I63" s="258">
        <f t="shared" si="0"/>
        <v>2</v>
      </c>
      <c r="J63" s="108">
        <v>0</v>
      </c>
      <c r="K63" s="108">
        <v>2</v>
      </c>
      <c r="L63" s="108">
        <v>0</v>
      </c>
      <c r="M63" s="108">
        <v>0</v>
      </c>
      <c r="N63" s="108">
        <v>0</v>
      </c>
      <c r="O63" s="258">
        <f t="shared" si="1"/>
        <v>3</v>
      </c>
      <c r="P63" s="108">
        <v>0</v>
      </c>
      <c r="Q63" s="108">
        <v>0</v>
      </c>
      <c r="R63" s="108">
        <v>0</v>
      </c>
      <c r="S63" s="108">
        <v>0</v>
      </c>
      <c r="T63" s="108">
        <v>3</v>
      </c>
      <c r="U63" s="108">
        <v>0</v>
      </c>
      <c r="V63" s="108">
        <v>0</v>
      </c>
      <c r="W63" s="108">
        <v>0</v>
      </c>
      <c r="X63" s="108">
        <v>0</v>
      </c>
      <c r="Y63" s="108">
        <v>0</v>
      </c>
      <c r="Z63" s="156">
        <v>5</v>
      </c>
      <c r="AA63" s="129"/>
      <c r="AB63" s="129"/>
      <c r="AC63" s="129"/>
      <c r="AD63" s="129"/>
      <c r="AE63" s="129"/>
      <c r="AF63" s="129"/>
      <c r="AG63" s="129"/>
      <c r="AH63" s="129"/>
      <c r="AI63" s="129"/>
      <c r="AJ63" s="129"/>
      <c r="AK63" s="129"/>
      <c r="AL63" s="129"/>
      <c r="AM63" s="129"/>
      <c r="AN63" s="129"/>
      <c r="AO63" s="129"/>
      <c r="AP63" s="129"/>
      <c r="AR63" s="1"/>
      <c r="AS63" s="1"/>
      <c r="AT63" s="1"/>
      <c r="AU63" s="1"/>
      <c r="AV63" s="1"/>
      <c r="AW63" s="1"/>
      <c r="AX63" s="1"/>
      <c r="AY63" s="1"/>
      <c r="AZ63" s="1"/>
      <c r="BA63" s="1"/>
      <c r="BB63" s="1"/>
      <c r="BC63" s="8"/>
      <c r="BD63" s="1"/>
      <c r="BE63" s="1"/>
      <c r="BF63" s="1"/>
    </row>
    <row r="64" spans="1:58" s="132" customFormat="1" ht="48" customHeight="1" x14ac:dyDescent="0.2">
      <c r="A64" s="120" t="s">
        <v>940</v>
      </c>
      <c r="B64" s="79" t="s">
        <v>793</v>
      </c>
      <c r="C64" s="84" t="s">
        <v>810</v>
      </c>
      <c r="D64" s="94">
        <v>2</v>
      </c>
      <c r="E64" s="91" t="s">
        <v>863</v>
      </c>
      <c r="F64" s="78" t="s">
        <v>864</v>
      </c>
      <c r="G64" s="108" t="s">
        <v>881</v>
      </c>
      <c r="H64" s="108">
        <v>25</v>
      </c>
      <c r="I64" s="258">
        <f t="shared" si="0"/>
        <v>4</v>
      </c>
      <c r="J64" s="108">
        <v>2</v>
      </c>
      <c r="K64" s="108">
        <v>0</v>
      </c>
      <c r="L64" s="108">
        <v>0</v>
      </c>
      <c r="M64" s="108">
        <v>1</v>
      </c>
      <c r="N64" s="108">
        <v>1</v>
      </c>
      <c r="O64" s="258">
        <f t="shared" si="1"/>
        <v>4</v>
      </c>
      <c r="P64" s="108">
        <v>0</v>
      </c>
      <c r="Q64" s="108">
        <v>2</v>
      </c>
      <c r="R64" s="108">
        <v>0</v>
      </c>
      <c r="S64" s="108">
        <v>0</v>
      </c>
      <c r="T64" s="108">
        <v>0</v>
      </c>
      <c r="U64" s="108">
        <v>2</v>
      </c>
      <c r="V64" s="108">
        <v>0</v>
      </c>
      <c r="W64" s="108">
        <v>0</v>
      </c>
      <c r="X64" s="108">
        <v>0</v>
      </c>
      <c r="Y64" s="108">
        <v>0</v>
      </c>
      <c r="Z64" s="156">
        <v>25</v>
      </c>
      <c r="AA64" s="129"/>
      <c r="AB64" s="129"/>
      <c r="AC64" s="129"/>
      <c r="AD64" s="129"/>
      <c r="AE64" s="129"/>
      <c r="AF64" s="129"/>
      <c r="AG64" s="129"/>
      <c r="AH64" s="129"/>
      <c r="AI64" s="129"/>
      <c r="AJ64" s="129"/>
      <c r="AK64" s="129"/>
      <c r="AL64" s="129"/>
      <c r="AM64" s="129"/>
      <c r="AN64" s="129"/>
      <c r="AO64" s="129"/>
      <c r="AP64" s="129"/>
      <c r="AR64" s="1"/>
      <c r="AS64" s="1"/>
      <c r="AT64" s="1"/>
      <c r="AU64" s="1"/>
      <c r="AV64" s="1"/>
      <c r="AW64" s="1"/>
      <c r="AX64" s="1"/>
      <c r="AY64" s="1"/>
      <c r="AZ64" s="1"/>
      <c r="BA64" s="1"/>
      <c r="BB64" s="1"/>
      <c r="BC64" s="8"/>
      <c r="BD64" s="1"/>
      <c r="BE64" s="1"/>
      <c r="BF64" s="1"/>
    </row>
    <row r="65" spans="1:58" s="132" customFormat="1" ht="48" customHeight="1" x14ac:dyDescent="0.2">
      <c r="A65" s="120" t="s">
        <v>941</v>
      </c>
      <c r="B65" s="79" t="s">
        <v>1017</v>
      </c>
      <c r="C65" s="84" t="s">
        <v>810</v>
      </c>
      <c r="D65" s="94">
        <v>2</v>
      </c>
      <c r="E65" s="91" t="s">
        <v>863</v>
      </c>
      <c r="F65" s="78" t="s">
        <v>864</v>
      </c>
      <c r="G65" s="108" t="s">
        <v>882</v>
      </c>
      <c r="H65" s="108">
        <v>5</v>
      </c>
      <c r="I65" s="258">
        <f t="shared" si="0"/>
        <v>2</v>
      </c>
      <c r="J65" s="108">
        <v>0</v>
      </c>
      <c r="K65" s="108">
        <v>1</v>
      </c>
      <c r="L65" s="108">
        <v>0</v>
      </c>
      <c r="M65" s="108">
        <v>0</v>
      </c>
      <c r="N65" s="108">
        <v>1</v>
      </c>
      <c r="O65" s="258">
        <f t="shared" si="1"/>
        <v>0</v>
      </c>
      <c r="P65" s="108">
        <v>0</v>
      </c>
      <c r="Q65" s="108">
        <v>0</v>
      </c>
      <c r="R65" s="108">
        <v>0</v>
      </c>
      <c r="S65" s="108">
        <v>0</v>
      </c>
      <c r="T65" s="108">
        <v>0</v>
      </c>
      <c r="U65" s="108">
        <v>0</v>
      </c>
      <c r="V65" s="108">
        <v>0</v>
      </c>
      <c r="W65" s="108">
        <v>0</v>
      </c>
      <c r="X65" s="108">
        <v>0</v>
      </c>
      <c r="Y65" s="108">
        <v>0</v>
      </c>
      <c r="Z65" s="156">
        <v>7</v>
      </c>
      <c r="AA65" s="129"/>
      <c r="AB65" s="129"/>
      <c r="AC65" s="129"/>
      <c r="AD65" s="129"/>
      <c r="AE65" s="129"/>
      <c r="AF65" s="129"/>
      <c r="AG65" s="129"/>
      <c r="AH65" s="129"/>
      <c r="AI65" s="129"/>
      <c r="AJ65" s="129"/>
      <c r="AK65" s="129"/>
      <c r="AL65" s="129"/>
      <c r="AM65" s="129"/>
      <c r="AN65" s="129"/>
      <c r="AO65" s="129"/>
      <c r="AP65" s="129"/>
      <c r="AR65" s="1"/>
      <c r="AS65" s="1"/>
      <c r="AT65" s="1"/>
      <c r="AU65" s="1"/>
      <c r="AV65" s="1"/>
      <c r="AW65" s="1"/>
      <c r="AX65" s="1"/>
      <c r="AY65" s="1"/>
      <c r="AZ65" s="1"/>
      <c r="BA65" s="1"/>
      <c r="BB65" s="1"/>
      <c r="BC65" s="8"/>
      <c r="BD65" s="1"/>
      <c r="BE65" s="1"/>
      <c r="BF65" s="1"/>
    </row>
    <row r="66" spans="1:58" s="132" customFormat="1" ht="48" customHeight="1" x14ac:dyDescent="0.25">
      <c r="A66" s="120" t="s">
        <v>942</v>
      </c>
      <c r="B66" s="81" t="s">
        <v>795</v>
      </c>
      <c r="C66" s="84" t="s">
        <v>810</v>
      </c>
      <c r="D66" s="84">
        <v>2</v>
      </c>
      <c r="E66" s="88" t="s">
        <v>865</v>
      </c>
      <c r="F66" s="84" t="s">
        <v>866</v>
      </c>
      <c r="G66" s="108" t="s">
        <v>881</v>
      </c>
      <c r="H66" s="108">
        <v>23</v>
      </c>
      <c r="I66" s="258">
        <f t="shared" si="0"/>
        <v>4</v>
      </c>
      <c r="J66" s="108">
        <v>0</v>
      </c>
      <c r="K66" s="108">
        <v>2</v>
      </c>
      <c r="L66" s="108">
        <v>0</v>
      </c>
      <c r="M66" s="108">
        <v>2</v>
      </c>
      <c r="N66" s="108">
        <v>0</v>
      </c>
      <c r="O66" s="258">
        <f t="shared" si="1"/>
        <v>3</v>
      </c>
      <c r="P66" s="108">
        <v>0</v>
      </c>
      <c r="Q66" s="108">
        <v>0</v>
      </c>
      <c r="R66" s="108">
        <v>0</v>
      </c>
      <c r="S66" s="108">
        <v>0</v>
      </c>
      <c r="T66" s="108">
        <v>1</v>
      </c>
      <c r="U66" s="108">
        <v>2</v>
      </c>
      <c r="V66" s="108">
        <v>0</v>
      </c>
      <c r="W66" s="108">
        <v>0</v>
      </c>
      <c r="X66" s="108">
        <v>0</v>
      </c>
      <c r="Y66" s="108">
        <v>0</v>
      </c>
      <c r="Z66" s="156">
        <v>24</v>
      </c>
      <c r="AA66" s="129"/>
      <c r="AB66" s="129"/>
      <c r="AC66" s="129"/>
      <c r="AD66" s="129"/>
      <c r="AE66" s="129"/>
      <c r="AF66" s="129"/>
      <c r="AG66" s="129"/>
      <c r="AH66" s="129"/>
      <c r="AI66" s="129"/>
      <c r="AJ66" s="129"/>
      <c r="AK66" s="129"/>
      <c r="AL66" s="129"/>
      <c r="AM66" s="129"/>
      <c r="AN66" s="129"/>
      <c r="AO66" s="129"/>
      <c r="AP66" s="129"/>
      <c r="AR66" s="1"/>
      <c r="AS66" s="1"/>
      <c r="AT66" s="1"/>
      <c r="AU66" s="1"/>
      <c r="AV66" s="1"/>
      <c r="AW66" s="1"/>
      <c r="AX66" s="1"/>
      <c r="AY66" s="1"/>
      <c r="AZ66" s="1"/>
      <c r="BA66" s="1"/>
      <c r="BB66" s="1"/>
      <c r="BC66" s="8"/>
      <c r="BD66" s="1"/>
      <c r="BE66" s="1"/>
      <c r="BF66" s="1"/>
    </row>
    <row r="67" spans="1:58" s="132" customFormat="1" ht="48" customHeight="1" x14ac:dyDescent="0.25">
      <c r="A67" s="120" t="s">
        <v>943</v>
      </c>
      <c r="B67" s="81" t="s">
        <v>1018</v>
      </c>
      <c r="C67" s="84" t="s">
        <v>810</v>
      </c>
      <c r="D67" s="84">
        <v>2</v>
      </c>
      <c r="E67" s="88" t="s">
        <v>865</v>
      </c>
      <c r="F67" s="84" t="s">
        <v>866</v>
      </c>
      <c r="G67" s="108" t="s">
        <v>882</v>
      </c>
      <c r="H67" s="108">
        <v>7</v>
      </c>
      <c r="I67" s="258">
        <f t="shared" si="0"/>
        <v>1</v>
      </c>
      <c r="J67" s="108">
        <v>1</v>
      </c>
      <c r="K67" s="108">
        <v>0</v>
      </c>
      <c r="L67" s="108">
        <v>0</v>
      </c>
      <c r="M67" s="108">
        <v>0</v>
      </c>
      <c r="N67" s="108">
        <v>0</v>
      </c>
      <c r="O67" s="258">
        <f t="shared" si="1"/>
        <v>2</v>
      </c>
      <c r="P67" s="108">
        <v>0</v>
      </c>
      <c r="Q67" s="108">
        <v>0</v>
      </c>
      <c r="R67" s="108">
        <v>0</v>
      </c>
      <c r="S67" s="108">
        <v>0</v>
      </c>
      <c r="T67" s="108">
        <v>0</v>
      </c>
      <c r="U67" s="108">
        <v>2</v>
      </c>
      <c r="V67" s="108">
        <v>0</v>
      </c>
      <c r="W67" s="108">
        <v>0</v>
      </c>
      <c r="X67" s="108">
        <v>0</v>
      </c>
      <c r="Y67" s="108">
        <v>0</v>
      </c>
      <c r="Z67" s="156">
        <v>6</v>
      </c>
      <c r="AA67" s="129"/>
      <c r="AB67" s="129"/>
      <c r="AC67" s="129"/>
      <c r="AD67" s="129"/>
      <c r="AE67" s="129"/>
      <c r="AF67" s="129"/>
      <c r="AG67" s="129"/>
      <c r="AH67" s="129"/>
      <c r="AI67" s="129"/>
      <c r="AJ67" s="129"/>
      <c r="AK67" s="129"/>
      <c r="AL67" s="129"/>
      <c r="AM67" s="129"/>
      <c r="AN67" s="129"/>
      <c r="AO67" s="129"/>
      <c r="AP67" s="129"/>
      <c r="AR67" s="1"/>
      <c r="AS67" s="1"/>
      <c r="AT67" s="1"/>
      <c r="AU67" s="1"/>
      <c r="AV67" s="1"/>
      <c r="AW67" s="1"/>
      <c r="AX67" s="1"/>
      <c r="AY67" s="1"/>
      <c r="AZ67" s="1"/>
      <c r="BA67" s="1"/>
      <c r="BB67" s="1"/>
      <c r="BC67" s="8"/>
      <c r="BD67" s="1"/>
      <c r="BE67" s="1"/>
      <c r="BF67" s="1"/>
    </row>
    <row r="68" spans="1:58" s="132" customFormat="1" ht="48" customHeight="1" x14ac:dyDescent="0.2">
      <c r="A68" s="120" t="s">
        <v>944</v>
      </c>
      <c r="B68" s="79" t="s">
        <v>797</v>
      </c>
      <c r="C68" s="84" t="s">
        <v>810</v>
      </c>
      <c r="D68" s="94">
        <v>2</v>
      </c>
      <c r="E68" s="89" t="s">
        <v>867</v>
      </c>
      <c r="F68" s="84" t="s">
        <v>868</v>
      </c>
      <c r="G68" s="108" t="s">
        <v>881</v>
      </c>
      <c r="H68" s="108">
        <v>25</v>
      </c>
      <c r="I68" s="258">
        <f t="shared" si="0"/>
        <v>4</v>
      </c>
      <c r="J68" s="108">
        <v>0</v>
      </c>
      <c r="K68" s="108">
        <v>0</v>
      </c>
      <c r="L68" s="108">
        <v>0</v>
      </c>
      <c r="M68" s="108">
        <v>3</v>
      </c>
      <c r="N68" s="108">
        <v>1</v>
      </c>
      <c r="O68" s="258">
        <f t="shared" si="1"/>
        <v>4</v>
      </c>
      <c r="P68" s="108">
        <v>0</v>
      </c>
      <c r="Q68" s="108">
        <v>1</v>
      </c>
      <c r="R68" s="108">
        <v>0</v>
      </c>
      <c r="S68" s="108">
        <v>0</v>
      </c>
      <c r="T68" s="108">
        <v>0</v>
      </c>
      <c r="U68" s="108">
        <v>0</v>
      </c>
      <c r="V68" s="108">
        <v>1</v>
      </c>
      <c r="W68" s="108">
        <v>1</v>
      </c>
      <c r="X68" s="108">
        <v>1</v>
      </c>
      <c r="Y68" s="108">
        <v>0</v>
      </c>
      <c r="Z68" s="156">
        <v>25</v>
      </c>
      <c r="AA68" s="129"/>
      <c r="AB68" s="129"/>
      <c r="AC68" s="129"/>
      <c r="AD68" s="129"/>
      <c r="AE68" s="129"/>
      <c r="AF68" s="129"/>
      <c r="AG68" s="129"/>
      <c r="AH68" s="129"/>
      <c r="AI68" s="129"/>
      <c r="AJ68" s="129"/>
      <c r="AK68" s="129"/>
      <c r="AL68" s="129"/>
      <c r="AM68" s="129"/>
      <c r="AN68" s="129"/>
      <c r="AO68" s="129"/>
      <c r="AP68" s="129"/>
      <c r="AR68" s="1"/>
      <c r="AS68" s="1"/>
      <c r="AT68" s="1"/>
      <c r="AU68" s="1"/>
      <c r="AV68" s="1"/>
      <c r="AW68" s="1"/>
      <c r="AX68" s="1"/>
      <c r="AY68" s="1"/>
      <c r="AZ68" s="1"/>
      <c r="BA68" s="1"/>
      <c r="BB68" s="1"/>
      <c r="BC68" s="8"/>
      <c r="BD68" s="1"/>
      <c r="BE68" s="1"/>
      <c r="BF68" s="1"/>
    </row>
    <row r="69" spans="1:58" s="132" customFormat="1" ht="48" customHeight="1" x14ac:dyDescent="0.2">
      <c r="A69" s="120" t="s">
        <v>945</v>
      </c>
      <c r="B69" s="79" t="s">
        <v>1019</v>
      </c>
      <c r="C69" s="84" t="s">
        <v>810</v>
      </c>
      <c r="D69" s="94">
        <v>2</v>
      </c>
      <c r="E69" s="89" t="s">
        <v>867</v>
      </c>
      <c r="F69" s="84" t="s">
        <v>868</v>
      </c>
      <c r="G69" s="108" t="s">
        <v>882</v>
      </c>
      <c r="H69" s="108">
        <v>7</v>
      </c>
      <c r="I69" s="258">
        <f t="shared" si="0"/>
        <v>0</v>
      </c>
      <c r="J69" s="108">
        <v>0</v>
      </c>
      <c r="K69" s="108">
        <v>0</v>
      </c>
      <c r="L69" s="108">
        <v>0</v>
      </c>
      <c r="M69" s="108">
        <v>0</v>
      </c>
      <c r="N69" s="108">
        <v>0</v>
      </c>
      <c r="O69" s="258">
        <f t="shared" si="1"/>
        <v>0</v>
      </c>
      <c r="P69" s="108">
        <v>0</v>
      </c>
      <c r="Q69" s="108">
        <v>0</v>
      </c>
      <c r="R69" s="108">
        <v>0</v>
      </c>
      <c r="S69" s="108">
        <v>0</v>
      </c>
      <c r="T69" s="108">
        <v>0</v>
      </c>
      <c r="U69" s="108">
        <v>0</v>
      </c>
      <c r="V69" s="108">
        <v>0</v>
      </c>
      <c r="W69" s="108">
        <v>0</v>
      </c>
      <c r="X69" s="108">
        <v>0</v>
      </c>
      <c r="Y69" s="108">
        <v>0</v>
      </c>
      <c r="Z69" s="156">
        <v>7</v>
      </c>
      <c r="AA69" s="129"/>
      <c r="AB69" s="129"/>
      <c r="AC69" s="129"/>
      <c r="AD69" s="129"/>
      <c r="AE69" s="129"/>
      <c r="AF69" s="129"/>
      <c r="AG69" s="129"/>
      <c r="AH69" s="129"/>
      <c r="AI69" s="129"/>
      <c r="AJ69" s="129"/>
      <c r="AK69" s="129"/>
      <c r="AL69" s="129"/>
      <c r="AM69" s="129"/>
      <c r="AN69" s="129"/>
      <c r="AO69" s="129"/>
      <c r="AP69" s="129"/>
      <c r="AR69" s="1"/>
      <c r="AS69" s="1"/>
      <c r="AT69" s="1"/>
      <c r="AU69" s="1"/>
      <c r="AV69" s="1"/>
      <c r="AW69" s="1"/>
      <c r="AX69" s="1"/>
      <c r="AY69" s="1"/>
      <c r="AZ69" s="1"/>
      <c r="BA69" s="1"/>
      <c r="BB69" s="1"/>
      <c r="BC69" s="8"/>
      <c r="BD69" s="1"/>
      <c r="BE69" s="1"/>
      <c r="BF69" s="1"/>
    </row>
    <row r="70" spans="1:58" s="132" customFormat="1" ht="48" customHeight="1" x14ac:dyDescent="0.2">
      <c r="A70" s="120" t="s">
        <v>946</v>
      </c>
      <c r="B70" s="79" t="s">
        <v>798</v>
      </c>
      <c r="C70" s="85" t="s">
        <v>811</v>
      </c>
      <c r="D70" s="95">
        <v>2</v>
      </c>
      <c r="E70" s="90" t="s">
        <v>867</v>
      </c>
      <c r="F70" s="85" t="s">
        <v>868</v>
      </c>
      <c r="G70" s="108" t="s">
        <v>881</v>
      </c>
      <c r="H70" s="108">
        <v>10</v>
      </c>
      <c r="I70" s="258">
        <f t="shared" si="0"/>
        <v>1</v>
      </c>
      <c r="J70" s="108">
        <v>0</v>
      </c>
      <c r="K70" s="108">
        <v>1</v>
      </c>
      <c r="L70" s="108">
        <v>0</v>
      </c>
      <c r="M70" s="108">
        <v>0</v>
      </c>
      <c r="N70" s="108">
        <v>0</v>
      </c>
      <c r="O70" s="258">
        <f t="shared" si="1"/>
        <v>1</v>
      </c>
      <c r="P70" s="108">
        <v>0</v>
      </c>
      <c r="Q70" s="108">
        <v>1</v>
      </c>
      <c r="R70" s="108">
        <v>0</v>
      </c>
      <c r="S70" s="108">
        <v>0</v>
      </c>
      <c r="T70" s="108">
        <v>0</v>
      </c>
      <c r="U70" s="108">
        <v>0</v>
      </c>
      <c r="V70" s="108">
        <v>0</v>
      </c>
      <c r="W70" s="108">
        <v>0</v>
      </c>
      <c r="X70" s="108">
        <v>0</v>
      </c>
      <c r="Y70" s="108">
        <v>0</v>
      </c>
      <c r="Z70" s="156">
        <v>10</v>
      </c>
      <c r="AA70" s="129"/>
      <c r="AB70" s="129"/>
      <c r="AC70" s="129"/>
      <c r="AD70" s="129"/>
      <c r="AE70" s="129"/>
      <c r="AF70" s="129"/>
      <c r="AG70" s="129"/>
      <c r="AH70" s="129"/>
      <c r="AI70" s="129"/>
      <c r="AJ70" s="129"/>
      <c r="AK70" s="129"/>
      <c r="AL70" s="129"/>
      <c r="AM70" s="129"/>
      <c r="AN70" s="129"/>
      <c r="AO70" s="129"/>
      <c r="AP70" s="129"/>
      <c r="AR70" s="1"/>
      <c r="AS70" s="1"/>
      <c r="AT70" s="1"/>
      <c r="AU70" s="1"/>
      <c r="AV70" s="1"/>
      <c r="AW70" s="1"/>
      <c r="AX70" s="1"/>
      <c r="AY70" s="1"/>
      <c r="AZ70" s="1"/>
      <c r="BA70" s="1"/>
      <c r="BB70" s="1"/>
      <c r="BC70" s="8"/>
      <c r="BD70" s="1"/>
      <c r="BE70" s="1"/>
      <c r="BF70" s="1"/>
    </row>
    <row r="71" spans="1:58" s="132" customFormat="1" ht="48" customHeight="1" x14ac:dyDescent="0.2">
      <c r="A71" s="120" t="s">
        <v>947</v>
      </c>
      <c r="B71" s="79" t="s">
        <v>1020</v>
      </c>
      <c r="C71" s="85" t="s">
        <v>811</v>
      </c>
      <c r="D71" s="95">
        <v>2</v>
      </c>
      <c r="E71" s="90" t="s">
        <v>867</v>
      </c>
      <c r="F71" s="85" t="s">
        <v>868</v>
      </c>
      <c r="G71" s="108" t="s">
        <v>882</v>
      </c>
      <c r="H71" s="108">
        <v>1</v>
      </c>
      <c r="I71" s="258">
        <f t="shared" ref="I71:I123" si="2">J71+K71+L71+M71+N71</f>
        <v>1</v>
      </c>
      <c r="J71" s="108">
        <v>0</v>
      </c>
      <c r="K71" s="108">
        <v>0</v>
      </c>
      <c r="L71" s="108">
        <v>0</v>
      </c>
      <c r="M71" s="108">
        <v>1</v>
      </c>
      <c r="N71" s="108">
        <v>0</v>
      </c>
      <c r="O71" s="258">
        <f t="shared" ref="O71:O123" si="3">P71+Q71+R71+S71+T71+U71+V71+W71+X71</f>
        <v>0</v>
      </c>
      <c r="P71" s="108">
        <v>0</v>
      </c>
      <c r="Q71" s="108">
        <v>0</v>
      </c>
      <c r="R71" s="108">
        <v>0</v>
      </c>
      <c r="S71" s="108">
        <v>0</v>
      </c>
      <c r="T71" s="108">
        <v>0</v>
      </c>
      <c r="U71" s="108">
        <v>0</v>
      </c>
      <c r="V71" s="108">
        <v>0</v>
      </c>
      <c r="W71" s="108">
        <v>0</v>
      </c>
      <c r="X71" s="108">
        <v>0</v>
      </c>
      <c r="Y71" s="108">
        <v>0</v>
      </c>
      <c r="Z71" s="156">
        <v>2</v>
      </c>
      <c r="AA71" s="129"/>
      <c r="AB71" s="129"/>
      <c r="AC71" s="129"/>
      <c r="AD71" s="129"/>
      <c r="AE71" s="129"/>
      <c r="AF71" s="129"/>
      <c r="AG71" s="129"/>
      <c r="AH71" s="129"/>
      <c r="AI71" s="129"/>
      <c r="AJ71" s="129"/>
      <c r="AK71" s="129"/>
      <c r="AL71" s="129"/>
      <c r="AM71" s="129"/>
      <c r="AN71" s="129"/>
      <c r="AO71" s="129"/>
      <c r="AP71" s="129"/>
      <c r="AR71" s="1"/>
      <c r="AS71" s="1"/>
      <c r="AT71" s="1"/>
      <c r="AU71" s="1"/>
      <c r="AV71" s="1"/>
      <c r="AW71" s="1"/>
      <c r="AX71" s="1"/>
      <c r="AY71" s="1"/>
      <c r="AZ71" s="1"/>
      <c r="BA71" s="1"/>
      <c r="BB71" s="1"/>
      <c r="BC71" s="8"/>
      <c r="BD71" s="1"/>
      <c r="BE71" s="1"/>
      <c r="BF71" s="1"/>
    </row>
    <row r="72" spans="1:58" s="132" customFormat="1" ht="48" customHeight="1" x14ac:dyDescent="0.25">
      <c r="A72" s="120" t="s">
        <v>948</v>
      </c>
      <c r="B72" s="81" t="s">
        <v>802</v>
      </c>
      <c r="C72" s="84" t="s">
        <v>810</v>
      </c>
      <c r="D72" s="84">
        <v>2</v>
      </c>
      <c r="E72" s="88" t="s">
        <v>869</v>
      </c>
      <c r="F72" s="84" t="s">
        <v>870</v>
      </c>
      <c r="G72" s="108" t="s">
        <v>881</v>
      </c>
      <c r="H72" s="108">
        <v>25</v>
      </c>
      <c r="I72" s="258">
        <f t="shared" si="2"/>
        <v>3</v>
      </c>
      <c r="J72" s="108">
        <v>0</v>
      </c>
      <c r="K72" s="108">
        <v>1</v>
      </c>
      <c r="L72" s="108">
        <v>0</v>
      </c>
      <c r="M72" s="108">
        <v>1</v>
      </c>
      <c r="N72" s="108">
        <v>1</v>
      </c>
      <c r="O72" s="258">
        <f t="shared" si="3"/>
        <v>4</v>
      </c>
      <c r="P72" s="108">
        <v>0</v>
      </c>
      <c r="Q72" s="108">
        <v>0</v>
      </c>
      <c r="R72" s="108">
        <v>0</v>
      </c>
      <c r="S72" s="108">
        <v>0</v>
      </c>
      <c r="T72" s="108">
        <v>0</v>
      </c>
      <c r="U72" s="108">
        <v>2</v>
      </c>
      <c r="V72" s="108">
        <v>2</v>
      </c>
      <c r="W72" s="108">
        <v>0</v>
      </c>
      <c r="X72" s="108">
        <v>0</v>
      </c>
      <c r="Y72" s="108">
        <v>0</v>
      </c>
      <c r="Z72" s="156">
        <v>24</v>
      </c>
      <c r="AA72" s="129"/>
      <c r="AB72" s="129"/>
      <c r="AC72" s="129"/>
      <c r="AD72" s="129"/>
      <c r="AE72" s="129"/>
      <c r="AF72" s="129"/>
      <c r="AG72" s="129"/>
      <c r="AH72" s="129"/>
      <c r="AI72" s="129"/>
      <c r="AJ72" s="129"/>
      <c r="AK72" s="129"/>
      <c r="AL72" s="129"/>
      <c r="AM72" s="129"/>
      <c r="AN72" s="129"/>
      <c r="AO72" s="129"/>
      <c r="AP72" s="129"/>
      <c r="AR72" s="1"/>
      <c r="AS72" s="1"/>
      <c r="AT72" s="1"/>
      <c r="AU72" s="1"/>
      <c r="AV72" s="1"/>
      <c r="AW72" s="1"/>
      <c r="AX72" s="1"/>
      <c r="AY72" s="1"/>
      <c r="AZ72" s="1"/>
      <c r="BA72" s="1"/>
      <c r="BB72" s="1"/>
      <c r="BC72" s="8"/>
      <c r="BD72" s="1"/>
      <c r="BE72" s="1"/>
      <c r="BF72" s="1"/>
    </row>
    <row r="73" spans="1:58" s="132" customFormat="1" ht="48" customHeight="1" x14ac:dyDescent="0.25">
      <c r="A73" s="120" t="s">
        <v>949</v>
      </c>
      <c r="B73" s="81" t="s">
        <v>1021</v>
      </c>
      <c r="C73" s="84" t="s">
        <v>810</v>
      </c>
      <c r="D73" s="84">
        <v>2</v>
      </c>
      <c r="E73" s="88" t="s">
        <v>869</v>
      </c>
      <c r="F73" s="84" t="s">
        <v>870</v>
      </c>
      <c r="G73" s="108" t="s">
        <v>882</v>
      </c>
      <c r="H73" s="108">
        <v>4</v>
      </c>
      <c r="I73" s="258">
        <f t="shared" si="2"/>
        <v>0</v>
      </c>
      <c r="J73" s="108">
        <v>0</v>
      </c>
      <c r="K73" s="108">
        <v>0</v>
      </c>
      <c r="L73" s="258">
        <v>0</v>
      </c>
      <c r="M73" s="258">
        <v>0</v>
      </c>
      <c r="N73" s="258">
        <v>0</v>
      </c>
      <c r="O73" s="258">
        <f t="shared" si="3"/>
        <v>0</v>
      </c>
      <c r="P73" s="258">
        <v>0</v>
      </c>
      <c r="Q73" s="258">
        <v>0</v>
      </c>
      <c r="R73" s="258">
        <v>0</v>
      </c>
      <c r="S73" s="258">
        <v>0</v>
      </c>
      <c r="T73" s="258">
        <v>0</v>
      </c>
      <c r="U73" s="258">
        <v>0</v>
      </c>
      <c r="V73" s="258">
        <v>0</v>
      </c>
      <c r="W73" s="258">
        <v>0</v>
      </c>
      <c r="X73" s="258">
        <v>0</v>
      </c>
      <c r="Y73" s="258">
        <v>0</v>
      </c>
      <c r="Z73" s="156">
        <v>4</v>
      </c>
      <c r="AA73" s="129"/>
      <c r="AB73" s="129"/>
      <c r="AC73" s="129"/>
      <c r="AD73" s="129"/>
      <c r="AE73" s="129"/>
      <c r="AF73" s="129"/>
      <c r="AG73" s="129"/>
      <c r="AH73" s="129"/>
      <c r="AI73" s="129"/>
      <c r="AJ73" s="129"/>
      <c r="AK73" s="129"/>
      <c r="AL73" s="129"/>
      <c r="AM73" s="129"/>
      <c r="AN73" s="129"/>
      <c r="AO73" s="129"/>
      <c r="AP73" s="129"/>
      <c r="AR73" s="1"/>
      <c r="AS73" s="1"/>
      <c r="AT73" s="1"/>
      <c r="AU73" s="1"/>
      <c r="AV73" s="1"/>
      <c r="AW73" s="1"/>
      <c r="AX73" s="1"/>
      <c r="AY73" s="1"/>
      <c r="AZ73" s="1"/>
      <c r="BA73" s="1"/>
      <c r="BB73" s="1"/>
      <c r="BC73" s="8"/>
      <c r="BD73" s="1"/>
      <c r="BE73" s="1"/>
      <c r="BF73" s="1"/>
    </row>
    <row r="74" spans="1:58" s="132" customFormat="1" ht="48" customHeight="1" x14ac:dyDescent="0.2">
      <c r="A74" s="120" t="s">
        <v>950</v>
      </c>
      <c r="B74" s="79" t="s">
        <v>804</v>
      </c>
      <c r="C74" s="84" t="s">
        <v>810</v>
      </c>
      <c r="D74" s="94">
        <v>2</v>
      </c>
      <c r="E74" s="91" t="s">
        <v>873</v>
      </c>
      <c r="F74" s="78" t="s">
        <v>874</v>
      </c>
      <c r="G74" s="108" t="s">
        <v>882</v>
      </c>
      <c r="H74" s="108">
        <v>20</v>
      </c>
      <c r="I74" s="258">
        <f t="shared" si="2"/>
        <v>8</v>
      </c>
      <c r="J74" s="108">
        <v>2</v>
      </c>
      <c r="K74" s="108">
        <v>0</v>
      </c>
      <c r="L74" s="108">
        <v>0</v>
      </c>
      <c r="M74" s="108">
        <v>4</v>
      </c>
      <c r="N74" s="108">
        <v>2</v>
      </c>
      <c r="O74" s="258">
        <f t="shared" si="3"/>
        <v>3</v>
      </c>
      <c r="P74" s="108">
        <v>0</v>
      </c>
      <c r="Q74" s="108">
        <v>0</v>
      </c>
      <c r="R74" s="108">
        <v>0</v>
      </c>
      <c r="S74" s="108">
        <v>0</v>
      </c>
      <c r="T74" s="108">
        <v>0</v>
      </c>
      <c r="U74" s="108">
        <v>0</v>
      </c>
      <c r="V74" s="108">
        <v>0</v>
      </c>
      <c r="W74" s="108">
        <v>2</v>
      </c>
      <c r="X74" s="108">
        <v>1</v>
      </c>
      <c r="Y74" s="108">
        <v>0</v>
      </c>
      <c r="Z74" s="156">
        <v>25</v>
      </c>
      <c r="AA74" s="129"/>
      <c r="AB74" s="129"/>
      <c r="AC74" s="129"/>
      <c r="AD74" s="129"/>
      <c r="AE74" s="129"/>
      <c r="AF74" s="129"/>
      <c r="AG74" s="129"/>
      <c r="AH74" s="129"/>
      <c r="AI74" s="129"/>
      <c r="AJ74" s="129"/>
      <c r="AK74" s="129"/>
      <c r="AL74" s="129"/>
      <c r="AM74" s="129"/>
      <c r="AN74" s="129"/>
      <c r="AO74" s="129"/>
      <c r="AP74" s="129"/>
      <c r="AR74" s="1"/>
      <c r="AS74" s="1"/>
      <c r="AT74" s="1"/>
      <c r="AU74" s="1"/>
      <c r="AV74" s="1"/>
      <c r="AW74" s="1"/>
      <c r="AX74" s="1"/>
      <c r="AY74" s="1"/>
      <c r="AZ74" s="1"/>
      <c r="BA74" s="1"/>
      <c r="BB74" s="1"/>
      <c r="BC74" s="8"/>
      <c r="BD74" s="1"/>
      <c r="BE74" s="1"/>
      <c r="BF74" s="1"/>
    </row>
    <row r="75" spans="1:58" s="132" customFormat="1" ht="48" customHeight="1" x14ac:dyDescent="0.25">
      <c r="A75" s="120" t="s">
        <v>951</v>
      </c>
      <c r="B75" s="85" t="s">
        <v>808</v>
      </c>
      <c r="C75" s="85" t="s">
        <v>811</v>
      </c>
      <c r="D75" s="85">
        <v>2</v>
      </c>
      <c r="E75" s="85" t="s">
        <v>877</v>
      </c>
      <c r="F75" s="85" t="s">
        <v>878</v>
      </c>
      <c r="G75" s="108" t="s">
        <v>882</v>
      </c>
      <c r="H75" s="108">
        <v>7</v>
      </c>
      <c r="I75" s="258">
        <f t="shared" si="2"/>
        <v>1</v>
      </c>
      <c r="J75" s="108">
        <v>0</v>
      </c>
      <c r="K75" s="108">
        <v>0</v>
      </c>
      <c r="L75" s="108">
        <v>0</v>
      </c>
      <c r="M75" s="108">
        <v>1</v>
      </c>
      <c r="N75" s="108">
        <v>0</v>
      </c>
      <c r="O75" s="258">
        <f t="shared" si="3"/>
        <v>0</v>
      </c>
      <c r="P75" s="108">
        <v>0</v>
      </c>
      <c r="Q75" s="108">
        <v>0</v>
      </c>
      <c r="R75" s="108">
        <v>0</v>
      </c>
      <c r="S75" s="108">
        <v>0</v>
      </c>
      <c r="T75" s="108">
        <v>0</v>
      </c>
      <c r="U75" s="108">
        <v>0</v>
      </c>
      <c r="V75" s="108">
        <v>0</v>
      </c>
      <c r="W75" s="108">
        <v>0</v>
      </c>
      <c r="X75" s="108">
        <v>0</v>
      </c>
      <c r="Y75" s="108">
        <v>0</v>
      </c>
      <c r="Z75" s="156">
        <v>8</v>
      </c>
      <c r="AA75" s="129"/>
      <c r="AB75" s="129"/>
      <c r="AC75" s="129"/>
      <c r="AD75" s="129"/>
      <c r="AE75" s="129"/>
      <c r="AF75" s="129"/>
      <c r="AG75" s="129"/>
      <c r="AH75" s="129"/>
      <c r="AI75" s="129"/>
      <c r="AJ75" s="129"/>
      <c r="AK75" s="129"/>
      <c r="AL75" s="129"/>
      <c r="AM75" s="129"/>
      <c r="AN75" s="129"/>
      <c r="AO75" s="129"/>
      <c r="AP75" s="129"/>
      <c r="AR75" s="1"/>
      <c r="AS75" s="1"/>
      <c r="AT75" s="1"/>
      <c r="AU75" s="1"/>
      <c r="AV75" s="1"/>
      <c r="AW75" s="1"/>
      <c r="AX75" s="1"/>
      <c r="AY75" s="1"/>
      <c r="AZ75" s="1"/>
      <c r="BA75" s="1"/>
      <c r="BB75" s="1"/>
      <c r="BC75" s="8"/>
      <c r="BD75" s="1"/>
      <c r="BE75" s="1"/>
      <c r="BF75" s="1"/>
    </row>
    <row r="76" spans="1:58" s="132" customFormat="1" ht="48" customHeight="1" x14ac:dyDescent="0.2">
      <c r="A76" s="120" t="s">
        <v>952</v>
      </c>
      <c r="B76" s="79" t="s">
        <v>737</v>
      </c>
      <c r="C76" s="84" t="s">
        <v>810</v>
      </c>
      <c r="D76" s="94">
        <v>3</v>
      </c>
      <c r="E76" s="89" t="s">
        <v>814</v>
      </c>
      <c r="F76" s="78" t="s">
        <v>815</v>
      </c>
      <c r="G76" s="108" t="s">
        <v>881</v>
      </c>
      <c r="H76" s="108">
        <v>23</v>
      </c>
      <c r="I76" s="258">
        <f t="shared" si="2"/>
        <v>2</v>
      </c>
      <c r="J76" s="108">
        <v>0</v>
      </c>
      <c r="K76" s="108">
        <v>2</v>
      </c>
      <c r="L76" s="108">
        <v>0</v>
      </c>
      <c r="M76" s="108">
        <v>0</v>
      </c>
      <c r="N76" s="108">
        <v>0</v>
      </c>
      <c r="O76" s="258">
        <f t="shared" si="3"/>
        <v>4</v>
      </c>
      <c r="P76" s="108">
        <v>0</v>
      </c>
      <c r="Q76" s="108">
        <v>0</v>
      </c>
      <c r="R76" s="108">
        <v>0</v>
      </c>
      <c r="S76" s="108">
        <v>0</v>
      </c>
      <c r="T76" s="108">
        <v>2</v>
      </c>
      <c r="U76" s="108">
        <v>0</v>
      </c>
      <c r="V76" s="108">
        <v>0</v>
      </c>
      <c r="W76" s="108">
        <v>0</v>
      </c>
      <c r="X76" s="108">
        <v>2</v>
      </c>
      <c r="Y76" s="108">
        <v>0</v>
      </c>
      <c r="Z76" s="156">
        <v>21</v>
      </c>
      <c r="AA76" s="129"/>
      <c r="AB76" s="129"/>
      <c r="AC76" s="129"/>
      <c r="AD76" s="129"/>
      <c r="AE76" s="129"/>
      <c r="AF76" s="129"/>
      <c r="AG76" s="129"/>
      <c r="AH76" s="129"/>
      <c r="AI76" s="129"/>
      <c r="AJ76" s="129"/>
      <c r="AK76" s="129"/>
      <c r="AL76" s="129"/>
      <c r="AM76" s="129"/>
      <c r="AN76" s="129"/>
      <c r="AO76" s="129"/>
      <c r="AP76" s="129"/>
      <c r="AR76" s="1"/>
      <c r="AS76" s="1"/>
      <c r="AT76" s="1"/>
      <c r="AU76" s="1"/>
      <c r="AV76" s="1"/>
      <c r="AW76" s="1"/>
      <c r="AX76" s="1"/>
      <c r="AY76" s="1"/>
      <c r="AZ76" s="1"/>
      <c r="BA76" s="1"/>
      <c r="BB76" s="1"/>
      <c r="BC76" s="8"/>
      <c r="BD76" s="1"/>
      <c r="BE76" s="1"/>
      <c r="BF76" s="1"/>
    </row>
    <row r="77" spans="1:58" s="132" customFormat="1" ht="48" customHeight="1" x14ac:dyDescent="0.2">
      <c r="A77" s="120" t="s">
        <v>953</v>
      </c>
      <c r="B77" s="79" t="s">
        <v>1022</v>
      </c>
      <c r="C77" s="84" t="s">
        <v>810</v>
      </c>
      <c r="D77" s="94">
        <v>3</v>
      </c>
      <c r="E77" s="89" t="s">
        <v>814</v>
      </c>
      <c r="F77" s="78" t="s">
        <v>815</v>
      </c>
      <c r="G77" s="108" t="s">
        <v>882</v>
      </c>
      <c r="H77" s="108">
        <v>1</v>
      </c>
      <c r="I77" s="258">
        <f t="shared" si="2"/>
        <v>0</v>
      </c>
      <c r="J77" s="258">
        <v>0</v>
      </c>
      <c r="K77" s="258">
        <v>0</v>
      </c>
      <c r="L77" s="258">
        <v>0</v>
      </c>
      <c r="M77" s="258">
        <v>0</v>
      </c>
      <c r="N77" s="258">
        <v>0</v>
      </c>
      <c r="O77" s="258">
        <f t="shared" si="3"/>
        <v>0</v>
      </c>
      <c r="P77" s="258">
        <v>0</v>
      </c>
      <c r="Q77" s="258">
        <v>0</v>
      </c>
      <c r="R77" s="258">
        <v>0</v>
      </c>
      <c r="S77" s="258">
        <v>0</v>
      </c>
      <c r="T77" s="258">
        <v>0</v>
      </c>
      <c r="U77" s="258">
        <v>0</v>
      </c>
      <c r="V77" s="258">
        <v>0</v>
      </c>
      <c r="W77" s="258">
        <v>0</v>
      </c>
      <c r="X77" s="258">
        <v>0</v>
      </c>
      <c r="Y77" s="258">
        <v>0</v>
      </c>
      <c r="Z77" s="156">
        <v>1</v>
      </c>
      <c r="AA77" s="129"/>
      <c r="AB77" s="129"/>
      <c r="AC77" s="129"/>
      <c r="AD77" s="129"/>
      <c r="AE77" s="129"/>
      <c r="AF77" s="129"/>
      <c r="AG77" s="129"/>
      <c r="AH77" s="129"/>
      <c r="AI77" s="129"/>
      <c r="AJ77" s="129"/>
      <c r="AK77" s="129"/>
      <c r="AL77" s="129"/>
      <c r="AM77" s="129"/>
      <c r="AN77" s="129"/>
      <c r="AO77" s="129"/>
      <c r="AP77" s="129"/>
      <c r="AR77" s="1"/>
      <c r="AS77" s="1"/>
      <c r="AT77" s="1"/>
      <c r="AU77" s="1"/>
      <c r="AV77" s="1"/>
      <c r="AW77" s="1"/>
      <c r="AX77" s="1"/>
      <c r="AY77" s="1"/>
      <c r="AZ77" s="1"/>
      <c r="BA77" s="1"/>
      <c r="BB77" s="1"/>
      <c r="BC77" s="8"/>
      <c r="BD77" s="1"/>
      <c r="BE77" s="1"/>
      <c r="BF77" s="1"/>
    </row>
    <row r="78" spans="1:58" s="132" customFormat="1" ht="48" customHeight="1" x14ac:dyDescent="0.2">
      <c r="A78" s="120" t="s">
        <v>954</v>
      </c>
      <c r="B78" s="79" t="s">
        <v>738</v>
      </c>
      <c r="C78" s="85" t="s">
        <v>811</v>
      </c>
      <c r="D78" s="95">
        <v>3</v>
      </c>
      <c r="E78" s="90" t="s">
        <v>814</v>
      </c>
      <c r="F78" s="79" t="s">
        <v>815</v>
      </c>
      <c r="G78" s="108" t="s">
        <v>882</v>
      </c>
      <c r="H78" s="108">
        <v>9</v>
      </c>
      <c r="I78" s="258">
        <f t="shared" si="2"/>
        <v>0</v>
      </c>
      <c r="J78" s="258">
        <v>0</v>
      </c>
      <c r="K78" s="258">
        <v>0</v>
      </c>
      <c r="L78" s="258">
        <v>0</v>
      </c>
      <c r="M78" s="258">
        <v>0</v>
      </c>
      <c r="N78" s="258">
        <v>0</v>
      </c>
      <c r="O78" s="258">
        <f t="shared" si="3"/>
        <v>0</v>
      </c>
      <c r="P78" s="258">
        <v>0</v>
      </c>
      <c r="Q78" s="258">
        <v>0</v>
      </c>
      <c r="R78" s="258">
        <v>0</v>
      </c>
      <c r="S78" s="258">
        <v>0</v>
      </c>
      <c r="T78" s="258">
        <v>0</v>
      </c>
      <c r="U78" s="258">
        <v>0</v>
      </c>
      <c r="V78" s="258">
        <v>0</v>
      </c>
      <c r="W78" s="258">
        <v>0</v>
      </c>
      <c r="X78" s="258">
        <v>0</v>
      </c>
      <c r="Y78" s="258">
        <v>0</v>
      </c>
      <c r="Z78" s="156">
        <v>9</v>
      </c>
      <c r="AA78" s="129"/>
      <c r="AB78" s="129"/>
      <c r="AC78" s="129"/>
      <c r="AD78" s="129"/>
      <c r="AE78" s="129"/>
      <c r="AF78" s="129"/>
      <c r="AG78" s="129"/>
      <c r="AH78" s="129"/>
      <c r="AI78" s="129"/>
      <c r="AJ78" s="129"/>
      <c r="AK78" s="129"/>
      <c r="AL78" s="129"/>
      <c r="AM78" s="129"/>
      <c r="AN78" s="129"/>
      <c r="AO78" s="129"/>
      <c r="AP78" s="129"/>
      <c r="AR78" s="1"/>
      <c r="AS78" s="1"/>
      <c r="AT78" s="1"/>
      <c r="AU78" s="1"/>
      <c r="AV78" s="1"/>
      <c r="AW78" s="1"/>
      <c r="AX78" s="1"/>
      <c r="AY78" s="1"/>
      <c r="AZ78" s="1"/>
      <c r="BA78" s="1"/>
      <c r="BB78" s="1"/>
      <c r="BC78" s="8"/>
      <c r="BD78" s="1"/>
      <c r="BE78" s="1"/>
      <c r="BF78" s="1"/>
    </row>
    <row r="79" spans="1:58" s="132" customFormat="1" ht="48" customHeight="1" x14ac:dyDescent="0.2">
      <c r="A79" s="120" t="s">
        <v>955</v>
      </c>
      <c r="B79" s="79" t="s">
        <v>739</v>
      </c>
      <c r="C79" s="84" t="s">
        <v>810</v>
      </c>
      <c r="D79" s="94">
        <v>3</v>
      </c>
      <c r="E79" s="91" t="s">
        <v>816</v>
      </c>
      <c r="F79" s="78" t="s">
        <v>817</v>
      </c>
      <c r="G79" s="108" t="s">
        <v>881</v>
      </c>
      <c r="H79" s="108">
        <v>23</v>
      </c>
      <c r="I79" s="258">
        <f t="shared" si="2"/>
        <v>0</v>
      </c>
      <c r="J79" s="258">
        <v>0</v>
      </c>
      <c r="K79" s="258">
        <v>0</v>
      </c>
      <c r="L79" s="258">
        <v>0</v>
      </c>
      <c r="M79" s="258">
        <v>0</v>
      </c>
      <c r="N79" s="258">
        <v>0</v>
      </c>
      <c r="O79" s="258">
        <f t="shared" si="3"/>
        <v>2</v>
      </c>
      <c r="P79" s="258">
        <v>0</v>
      </c>
      <c r="Q79" s="258">
        <v>0</v>
      </c>
      <c r="R79" s="258">
        <v>0</v>
      </c>
      <c r="S79" s="258">
        <v>0</v>
      </c>
      <c r="T79" s="108">
        <v>2</v>
      </c>
      <c r="U79" s="258">
        <v>0</v>
      </c>
      <c r="V79" s="258">
        <v>0</v>
      </c>
      <c r="W79" s="258">
        <v>0</v>
      </c>
      <c r="X79" s="258">
        <v>0</v>
      </c>
      <c r="Y79" s="108">
        <v>0</v>
      </c>
      <c r="Z79" s="156">
        <v>21</v>
      </c>
      <c r="AA79" s="129"/>
      <c r="AB79" s="129"/>
      <c r="AC79" s="129"/>
      <c r="AD79" s="129"/>
      <c r="AE79" s="129"/>
      <c r="AF79" s="129"/>
      <c r="AG79" s="129"/>
      <c r="AH79" s="129"/>
      <c r="AI79" s="129"/>
      <c r="AJ79" s="129"/>
      <c r="AK79" s="129"/>
      <c r="AL79" s="129"/>
      <c r="AM79" s="129"/>
      <c r="AN79" s="129"/>
      <c r="AO79" s="129"/>
      <c r="AP79" s="129"/>
      <c r="AR79" s="1"/>
      <c r="AS79" s="1"/>
      <c r="AT79" s="1"/>
      <c r="AU79" s="1"/>
      <c r="AV79" s="1"/>
      <c r="AW79" s="1"/>
      <c r="AX79" s="1"/>
      <c r="AY79" s="1"/>
      <c r="AZ79" s="1"/>
      <c r="BA79" s="1"/>
      <c r="BB79" s="1"/>
      <c r="BC79" s="8"/>
      <c r="BD79" s="1"/>
      <c r="BE79" s="1"/>
      <c r="BF79" s="1"/>
    </row>
    <row r="80" spans="1:58" s="132" customFormat="1" ht="66" customHeight="1" x14ac:dyDescent="0.2">
      <c r="A80" s="120" t="s">
        <v>956</v>
      </c>
      <c r="B80" s="79" t="s">
        <v>741</v>
      </c>
      <c r="C80" s="84" t="s">
        <v>810</v>
      </c>
      <c r="D80" s="94">
        <v>3</v>
      </c>
      <c r="E80" s="91" t="s">
        <v>820</v>
      </c>
      <c r="F80" s="78" t="s">
        <v>821</v>
      </c>
      <c r="G80" s="108" t="s">
        <v>881</v>
      </c>
      <c r="H80" s="108">
        <v>23</v>
      </c>
      <c r="I80" s="258">
        <f t="shared" si="2"/>
        <v>0</v>
      </c>
      <c r="J80" s="258">
        <v>0</v>
      </c>
      <c r="K80" s="258">
        <v>0</v>
      </c>
      <c r="L80" s="258">
        <v>0</v>
      </c>
      <c r="M80" s="258">
        <v>0</v>
      </c>
      <c r="N80" s="258">
        <v>0</v>
      </c>
      <c r="O80" s="258">
        <f t="shared" si="3"/>
        <v>0</v>
      </c>
      <c r="P80" s="258">
        <v>0</v>
      </c>
      <c r="Q80" s="258">
        <v>0</v>
      </c>
      <c r="R80" s="258">
        <v>0</v>
      </c>
      <c r="S80" s="258">
        <v>0</v>
      </c>
      <c r="T80" s="258">
        <v>0</v>
      </c>
      <c r="U80" s="258">
        <v>0</v>
      </c>
      <c r="V80" s="258">
        <v>0</v>
      </c>
      <c r="W80" s="258">
        <v>0</v>
      </c>
      <c r="X80" s="258">
        <v>0</v>
      </c>
      <c r="Y80" s="108">
        <v>20</v>
      </c>
      <c r="Z80" s="156">
        <v>23</v>
      </c>
      <c r="AA80" s="129"/>
      <c r="AB80" s="129"/>
      <c r="AC80" s="129"/>
      <c r="AD80" s="129"/>
      <c r="AE80" s="129"/>
      <c r="AF80" s="129"/>
      <c r="AG80" s="129"/>
      <c r="AH80" s="129"/>
      <c r="AI80" s="129"/>
      <c r="AJ80" s="129"/>
      <c r="AK80" s="129"/>
      <c r="AL80" s="129"/>
      <c r="AM80" s="129"/>
      <c r="AN80" s="129"/>
      <c r="AO80" s="129"/>
      <c r="AP80" s="129"/>
      <c r="AR80" s="1"/>
      <c r="AS80" s="1"/>
      <c r="AT80" s="1"/>
      <c r="AU80" s="1"/>
      <c r="AV80" s="1"/>
      <c r="AW80" s="1"/>
      <c r="AX80" s="1"/>
      <c r="AY80" s="1"/>
      <c r="AZ80" s="1"/>
      <c r="BA80" s="1"/>
      <c r="BB80" s="1"/>
      <c r="BC80" s="8"/>
      <c r="BD80" s="1"/>
      <c r="BE80" s="1"/>
      <c r="BF80" s="1"/>
    </row>
    <row r="81" spans="1:58" s="132" customFormat="1" ht="48" customHeight="1" x14ac:dyDescent="0.2">
      <c r="A81" s="120" t="s">
        <v>957</v>
      </c>
      <c r="B81" s="79" t="s">
        <v>1023</v>
      </c>
      <c r="C81" s="84" t="s">
        <v>810</v>
      </c>
      <c r="D81" s="94">
        <v>3</v>
      </c>
      <c r="E81" s="91" t="s">
        <v>820</v>
      </c>
      <c r="F81" s="78" t="s">
        <v>821</v>
      </c>
      <c r="G81" s="108" t="s">
        <v>882</v>
      </c>
      <c r="H81" s="108">
        <v>1</v>
      </c>
      <c r="I81" s="258">
        <f t="shared" si="2"/>
        <v>0</v>
      </c>
      <c r="J81" s="258">
        <v>0</v>
      </c>
      <c r="K81" s="258">
        <v>0</v>
      </c>
      <c r="L81" s="258">
        <v>0</v>
      </c>
      <c r="M81" s="258">
        <v>0</v>
      </c>
      <c r="N81" s="258">
        <v>0</v>
      </c>
      <c r="O81" s="258">
        <f t="shared" si="3"/>
        <v>0</v>
      </c>
      <c r="P81" s="258">
        <v>0</v>
      </c>
      <c r="Q81" s="258">
        <v>0</v>
      </c>
      <c r="R81" s="258">
        <v>0</v>
      </c>
      <c r="S81" s="258">
        <v>0</v>
      </c>
      <c r="T81" s="258">
        <v>0</v>
      </c>
      <c r="U81" s="258">
        <v>0</v>
      </c>
      <c r="V81" s="258">
        <v>0</v>
      </c>
      <c r="W81" s="258">
        <v>0</v>
      </c>
      <c r="X81" s="258">
        <v>0</v>
      </c>
      <c r="Y81" s="108">
        <v>0</v>
      </c>
      <c r="Z81" s="156">
        <v>1</v>
      </c>
      <c r="AA81" s="129"/>
      <c r="AB81" s="129"/>
      <c r="AC81" s="129"/>
      <c r="AD81" s="129"/>
      <c r="AE81" s="129"/>
      <c r="AF81" s="129"/>
      <c r="AG81" s="129"/>
      <c r="AH81" s="129"/>
      <c r="AI81" s="129"/>
      <c r="AJ81" s="129"/>
      <c r="AK81" s="129"/>
      <c r="AL81" s="129"/>
      <c r="AM81" s="129"/>
      <c r="AN81" s="129"/>
      <c r="AO81" s="129"/>
      <c r="AP81" s="129"/>
      <c r="AR81" s="1"/>
      <c r="AS81" s="1"/>
      <c r="AT81" s="1"/>
      <c r="AU81" s="1"/>
      <c r="AV81" s="1"/>
      <c r="AW81" s="1"/>
      <c r="AX81" s="1"/>
      <c r="AY81" s="1"/>
      <c r="AZ81" s="1"/>
      <c r="BA81" s="1"/>
      <c r="BB81" s="1"/>
      <c r="BC81" s="8"/>
      <c r="BD81" s="1"/>
      <c r="BE81" s="1"/>
      <c r="BF81" s="1"/>
    </row>
    <row r="82" spans="1:58" s="132" customFormat="1" ht="48" customHeight="1" x14ac:dyDescent="0.2">
      <c r="A82" s="120" t="s">
        <v>958</v>
      </c>
      <c r="B82" s="81" t="s">
        <v>749</v>
      </c>
      <c r="C82" s="84" t="s">
        <v>810</v>
      </c>
      <c r="D82" s="94">
        <v>3</v>
      </c>
      <c r="E82" s="91" t="s">
        <v>826</v>
      </c>
      <c r="F82" s="78" t="s">
        <v>827</v>
      </c>
      <c r="G82" s="108" t="s">
        <v>881</v>
      </c>
      <c r="H82" s="108">
        <v>23</v>
      </c>
      <c r="I82" s="258">
        <f t="shared" si="2"/>
        <v>1</v>
      </c>
      <c r="J82" s="258">
        <v>0</v>
      </c>
      <c r="K82" s="258">
        <v>0</v>
      </c>
      <c r="L82" s="258">
        <v>0</v>
      </c>
      <c r="M82" s="258">
        <v>0</v>
      </c>
      <c r="N82" s="258">
        <v>1</v>
      </c>
      <c r="O82" s="258">
        <f t="shared" si="3"/>
        <v>1</v>
      </c>
      <c r="P82" s="258">
        <v>1</v>
      </c>
      <c r="Q82" s="258">
        <v>0</v>
      </c>
      <c r="R82" s="258">
        <v>0</v>
      </c>
      <c r="S82" s="258">
        <v>0</v>
      </c>
      <c r="T82" s="258">
        <v>0</v>
      </c>
      <c r="U82" s="258">
        <v>0</v>
      </c>
      <c r="V82" s="258">
        <v>0</v>
      </c>
      <c r="W82" s="258">
        <v>0</v>
      </c>
      <c r="X82" s="258">
        <v>0</v>
      </c>
      <c r="Y82" s="108">
        <v>18</v>
      </c>
      <c r="Z82" s="156">
        <v>23</v>
      </c>
      <c r="AA82" s="129"/>
      <c r="AB82" s="129"/>
      <c r="AC82" s="129"/>
      <c r="AD82" s="129"/>
      <c r="AE82" s="129"/>
      <c r="AF82" s="129"/>
      <c r="AG82" s="129"/>
      <c r="AH82" s="129"/>
      <c r="AI82" s="129"/>
      <c r="AJ82" s="129"/>
      <c r="AK82" s="129"/>
      <c r="AL82" s="129"/>
      <c r="AM82" s="129"/>
      <c r="AN82" s="129"/>
      <c r="AO82" s="129"/>
      <c r="AP82" s="129"/>
      <c r="AR82" s="1"/>
      <c r="AS82" s="1"/>
      <c r="AT82" s="1"/>
      <c r="AU82" s="1"/>
      <c r="AV82" s="1"/>
      <c r="AW82" s="1"/>
      <c r="AX82" s="1"/>
      <c r="AY82" s="1"/>
      <c r="AZ82" s="1"/>
      <c r="BA82" s="1"/>
      <c r="BB82" s="1"/>
      <c r="BC82" s="8"/>
      <c r="BD82" s="1"/>
      <c r="BE82" s="1"/>
      <c r="BF82" s="1"/>
    </row>
    <row r="83" spans="1:58" s="132" customFormat="1" ht="48" customHeight="1" x14ac:dyDescent="0.2">
      <c r="A83" s="120" t="s">
        <v>959</v>
      </c>
      <c r="B83" s="81" t="s">
        <v>759</v>
      </c>
      <c r="C83" s="84" t="s">
        <v>810</v>
      </c>
      <c r="D83" s="94">
        <v>3</v>
      </c>
      <c r="E83" s="88" t="s">
        <v>836</v>
      </c>
      <c r="F83" s="84" t="s">
        <v>837</v>
      </c>
      <c r="G83" s="108" t="s">
        <v>881</v>
      </c>
      <c r="H83" s="108">
        <v>23</v>
      </c>
      <c r="I83" s="258">
        <f t="shared" si="2"/>
        <v>2</v>
      </c>
      <c r="J83" s="108">
        <v>0</v>
      </c>
      <c r="K83" s="108">
        <v>1</v>
      </c>
      <c r="L83" s="108">
        <v>0</v>
      </c>
      <c r="M83" s="108">
        <v>0</v>
      </c>
      <c r="N83" s="108">
        <v>1</v>
      </c>
      <c r="O83" s="258">
        <f t="shared" si="3"/>
        <v>4</v>
      </c>
      <c r="P83" s="108">
        <v>0</v>
      </c>
      <c r="Q83" s="108">
        <v>0</v>
      </c>
      <c r="R83" s="108">
        <v>0</v>
      </c>
      <c r="S83" s="108">
        <v>0</v>
      </c>
      <c r="T83" s="108">
        <v>0</v>
      </c>
      <c r="U83" s="108">
        <v>0</v>
      </c>
      <c r="V83" s="108">
        <v>1</v>
      </c>
      <c r="W83" s="108">
        <v>1</v>
      </c>
      <c r="X83" s="108">
        <v>2</v>
      </c>
      <c r="Y83" s="108">
        <v>0</v>
      </c>
      <c r="Z83" s="156">
        <v>21</v>
      </c>
      <c r="AA83" s="129"/>
      <c r="AB83" s="129"/>
      <c r="AC83" s="129"/>
      <c r="AD83" s="129"/>
      <c r="AE83" s="129"/>
      <c r="AF83" s="129"/>
      <c r="AG83" s="129"/>
      <c r="AH83" s="129"/>
      <c r="AI83" s="129"/>
      <c r="AJ83" s="129"/>
      <c r="AK83" s="129"/>
      <c r="AL83" s="129"/>
      <c r="AM83" s="129"/>
      <c r="AN83" s="129"/>
      <c r="AO83" s="129"/>
      <c r="AP83" s="129"/>
      <c r="AR83" s="1"/>
      <c r="AS83" s="1"/>
      <c r="AT83" s="1"/>
      <c r="AU83" s="1"/>
      <c r="AV83" s="1"/>
      <c r="AW83" s="1"/>
      <c r="AX83" s="1"/>
      <c r="AY83" s="1"/>
      <c r="AZ83" s="1"/>
      <c r="BA83" s="1"/>
      <c r="BB83" s="1"/>
      <c r="BC83" s="8"/>
      <c r="BD83" s="1"/>
      <c r="BE83" s="1"/>
      <c r="BF83" s="1"/>
    </row>
    <row r="84" spans="1:58" s="132" customFormat="1" ht="48" customHeight="1" x14ac:dyDescent="0.2">
      <c r="A84" s="120" t="s">
        <v>960</v>
      </c>
      <c r="B84" s="81" t="s">
        <v>1024</v>
      </c>
      <c r="C84" s="84" t="s">
        <v>810</v>
      </c>
      <c r="D84" s="94">
        <v>3</v>
      </c>
      <c r="E84" s="88" t="s">
        <v>836</v>
      </c>
      <c r="F84" s="84" t="s">
        <v>837</v>
      </c>
      <c r="G84" s="108" t="s">
        <v>882</v>
      </c>
      <c r="H84" s="108">
        <v>2</v>
      </c>
      <c r="I84" s="258">
        <f t="shared" si="2"/>
        <v>2</v>
      </c>
      <c r="J84" s="108">
        <v>0</v>
      </c>
      <c r="K84" s="108">
        <v>1</v>
      </c>
      <c r="L84" s="108">
        <v>0</v>
      </c>
      <c r="M84" s="108">
        <v>0</v>
      </c>
      <c r="N84" s="108">
        <v>1</v>
      </c>
      <c r="O84" s="258">
        <f t="shared" si="3"/>
        <v>3</v>
      </c>
      <c r="P84" s="108">
        <v>0</v>
      </c>
      <c r="Q84" s="108">
        <v>0</v>
      </c>
      <c r="R84" s="108">
        <v>0</v>
      </c>
      <c r="S84" s="108">
        <v>0</v>
      </c>
      <c r="T84" s="108">
        <v>0</v>
      </c>
      <c r="U84" s="108">
        <v>0</v>
      </c>
      <c r="V84" s="108">
        <v>1</v>
      </c>
      <c r="W84" s="108">
        <v>0</v>
      </c>
      <c r="X84" s="108">
        <v>2</v>
      </c>
      <c r="Y84" s="108">
        <v>0</v>
      </c>
      <c r="Z84" s="156">
        <v>1</v>
      </c>
      <c r="AA84" s="129"/>
      <c r="AB84" s="129"/>
      <c r="AC84" s="129"/>
      <c r="AD84" s="129"/>
      <c r="AE84" s="129"/>
      <c r="AF84" s="129"/>
      <c r="AG84" s="129"/>
      <c r="AH84" s="129"/>
      <c r="AI84" s="129"/>
      <c r="AJ84" s="129"/>
      <c r="AK84" s="129"/>
      <c r="AL84" s="129"/>
      <c r="AM84" s="129"/>
      <c r="AN84" s="129"/>
      <c r="AO84" s="129"/>
      <c r="AP84" s="129"/>
      <c r="AR84" s="1"/>
      <c r="AS84" s="1"/>
      <c r="AT84" s="1"/>
      <c r="AU84" s="1"/>
      <c r="AV84" s="1"/>
      <c r="AW84" s="1"/>
      <c r="AX84" s="1"/>
      <c r="AY84" s="1"/>
      <c r="AZ84" s="1"/>
      <c r="BA84" s="1"/>
      <c r="BB84" s="1"/>
      <c r="BC84" s="8"/>
      <c r="BD84" s="1"/>
      <c r="BE84" s="1"/>
      <c r="BF84" s="1"/>
    </row>
    <row r="85" spans="1:58" s="132" customFormat="1" ht="48" customHeight="1" x14ac:dyDescent="0.2">
      <c r="A85" s="120" t="s">
        <v>961</v>
      </c>
      <c r="B85" s="79" t="s">
        <v>760</v>
      </c>
      <c r="C85" s="84" t="s">
        <v>810</v>
      </c>
      <c r="D85" s="94">
        <v>3</v>
      </c>
      <c r="E85" s="91" t="s">
        <v>838</v>
      </c>
      <c r="F85" s="78" t="s">
        <v>839</v>
      </c>
      <c r="G85" s="108" t="s">
        <v>881</v>
      </c>
      <c r="H85" s="108">
        <v>23</v>
      </c>
      <c r="I85" s="258">
        <f t="shared" si="2"/>
        <v>3</v>
      </c>
      <c r="J85" s="108">
        <v>0</v>
      </c>
      <c r="K85" s="108">
        <v>0</v>
      </c>
      <c r="L85" s="108">
        <v>0</v>
      </c>
      <c r="M85" s="108">
        <v>1</v>
      </c>
      <c r="N85" s="108">
        <v>2</v>
      </c>
      <c r="O85" s="258">
        <f t="shared" si="3"/>
        <v>11</v>
      </c>
      <c r="P85" s="108">
        <v>0</v>
      </c>
      <c r="Q85" s="108">
        <v>2</v>
      </c>
      <c r="R85" s="108">
        <v>0</v>
      </c>
      <c r="S85" s="108">
        <v>0</v>
      </c>
      <c r="T85" s="108">
        <v>3</v>
      </c>
      <c r="U85" s="108">
        <v>1</v>
      </c>
      <c r="V85" s="108">
        <v>2</v>
      </c>
      <c r="W85" s="108">
        <v>1</v>
      </c>
      <c r="X85" s="108">
        <v>2</v>
      </c>
      <c r="Y85" s="108">
        <v>7</v>
      </c>
      <c r="Z85" s="156">
        <v>15</v>
      </c>
      <c r="AA85" s="129"/>
      <c r="AB85" s="129"/>
      <c r="AC85" s="129"/>
      <c r="AD85" s="129"/>
      <c r="AE85" s="129"/>
      <c r="AF85" s="129"/>
      <c r="AG85" s="129"/>
      <c r="AH85" s="129"/>
      <c r="AI85" s="129"/>
      <c r="AJ85" s="129"/>
      <c r="AK85" s="129"/>
      <c r="AL85" s="129"/>
      <c r="AM85" s="129"/>
      <c r="AN85" s="129"/>
      <c r="AO85" s="129"/>
      <c r="AP85" s="129"/>
      <c r="AR85" s="1"/>
      <c r="AS85" s="1"/>
      <c r="AT85" s="1"/>
      <c r="AU85" s="1"/>
      <c r="AV85" s="1"/>
      <c r="AW85" s="1"/>
      <c r="AX85" s="1"/>
      <c r="AY85" s="1"/>
      <c r="AZ85" s="1"/>
      <c r="BA85" s="1"/>
      <c r="BB85" s="1"/>
      <c r="BC85" s="8"/>
      <c r="BD85" s="1"/>
      <c r="BE85" s="1"/>
      <c r="BF85" s="1"/>
    </row>
    <row r="86" spans="1:58" s="132" customFormat="1" ht="48" customHeight="1" x14ac:dyDescent="0.2">
      <c r="A86" s="120" t="s">
        <v>962</v>
      </c>
      <c r="B86" s="79" t="s">
        <v>761</v>
      </c>
      <c r="C86" s="84" t="s">
        <v>810</v>
      </c>
      <c r="D86" s="94">
        <v>3</v>
      </c>
      <c r="E86" s="89" t="s">
        <v>840</v>
      </c>
      <c r="F86" s="78" t="s">
        <v>841</v>
      </c>
      <c r="G86" s="108" t="s">
        <v>881</v>
      </c>
      <c r="H86" s="108">
        <v>25</v>
      </c>
      <c r="I86" s="258">
        <f t="shared" si="2"/>
        <v>3</v>
      </c>
      <c r="J86" s="108">
        <v>0</v>
      </c>
      <c r="K86" s="108">
        <v>2</v>
      </c>
      <c r="L86" s="108">
        <v>0</v>
      </c>
      <c r="M86" s="108">
        <v>1</v>
      </c>
      <c r="N86" s="108">
        <v>0</v>
      </c>
      <c r="O86" s="258">
        <f t="shared" si="3"/>
        <v>5</v>
      </c>
      <c r="P86" s="108">
        <v>0</v>
      </c>
      <c r="Q86" s="108">
        <v>1</v>
      </c>
      <c r="R86" s="108">
        <v>0</v>
      </c>
      <c r="S86" s="108">
        <v>0</v>
      </c>
      <c r="T86" s="108">
        <v>2</v>
      </c>
      <c r="U86" s="108">
        <v>0</v>
      </c>
      <c r="V86" s="108">
        <v>0</v>
      </c>
      <c r="W86" s="108">
        <v>0</v>
      </c>
      <c r="X86" s="108">
        <v>2</v>
      </c>
      <c r="Y86" s="108">
        <v>0</v>
      </c>
      <c r="Z86" s="156">
        <v>23</v>
      </c>
      <c r="AA86" s="129"/>
      <c r="AB86" s="129"/>
      <c r="AC86" s="129"/>
      <c r="AD86" s="129"/>
      <c r="AE86" s="129"/>
      <c r="AF86" s="129"/>
      <c r="AG86" s="129"/>
      <c r="AH86" s="129"/>
      <c r="AI86" s="129"/>
      <c r="AJ86" s="129"/>
      <c r="AK86" s="129"/>
      <c r="AL86" s="129"/>
      <c r="AM86" s="129"/>
      <c r="AN86" s="129"/>
      <c r="AO86" s="129"/>
      <c r="AP86" s="129"/>
      <c r="AR86" s="1"/>
      <c r="AS86" s="1"/>
      <c r="AT86" s="1"/>
      <c r="AU86" s="1"/>
      <c r="AV86" s="1"/>
      <c r="AW86" s="1"/>
      <c r="AX86" s="1"/>
      <c r="AY86" s="1"/>
      <c r="AZ86" s="1"/>
      <c r="BA86" s="1"/>
      <c r="BB86" s="1"/>
      <c r="BC86" s="8"/>
      <c r="BD86" s="1"/>
      <c r="BE86" s="1"/>
      <c r="BF86" s="1"/>
    </row>
    <row r="87" spans="1:58" s="132" customFormat="1" ht="48" customHeight="1" x14ac:dyDescent="0.2">
      <c r="A87" s="120" t="s">
        <v>963</v>
      </c>
      <c r="B87" s="79" t="s">
        <v>767</v>
      </c>
      <c r="C87" s="84" t="s">
        <v>810</v>
      </c>
      <c r="D87" s="94">
        <v>3</v>
      </c>
      <c r="E87" s="91" t="s">
        <v>848</v>
      </c>
      <c r="F87" s="78" t="s">
        <v>849</v>
      </c>
      <c r="G87" s="108" t="s">
        <v>881</v>
      </c>
      <c r="H87" s="108">
        <v>23</v>
      </c>
      <c r="I87" s="258">
        <f t="shared" si="2"/>
        <v>1</v>
      </c>
      <c r="J87" s="108">
        <v>0</v>
      </c>
      <c r="K87" s="108">
        <v>1</v>
      </c>
      <c r="L87" s="108">
        <v>0</v>
      </c>
      <c r="M87" s="108">
        <v>0</v>
      </c>
      <c r="N87" s="108">
        <v>0</v>
      </c>
      <c r="O87" s="258">
        <f t="shared" si="3"/>
        <v>3</v>
      </c>
      <c r="P87" s="108">
        <v>0</v>
      </c>
      <c r="Q87" s="108">
        <v>0</v>
      </c>
      <c r="R87" s="108">
        <v>0</v>
      </c>
      <c r="S87" s="108">
        <v>0</v>
      </c>
      <c r="T87" s="108">
        <v>3</v>
      </c>
      <c r="U87" s="108">
        <v>0</v>
      </c>
      <c r="V87" s="108">
        <v>0</v>
      </c>
      <c r="W87" s="108">
        <v>0</v>
      </c>
      <c r="X87" s="108">
        <v>0</v>
      </c>
      <c r="Y87" s="108">
        <v>14</v>
      </c>
      <c r="Z87" s="156">
        <v>21</v>
      </c>
      <c r="AA87" s="129"/>
      <c r="AB87" s="129"/>
      <c r="AC87" s="129"/>
      <c r="AD87" s="129"/>
      <c r="AE87" s="129"/>
      <c r="AF87" s="129"/>
      <c r="AG87" s="129"/>
      <c r="AH87" s="129"/>
      <c r="AI87" s="129"/>
      <c r="AJ87" s="129"/>
      <c r="AK87" s="129"/>
      <c r="AL87" s="129"/>
      <c r="AM87" s="129"/>
      <c r="AN87" s="129"/>
      <c r="AO87" s="129"/>
      <c r="AP87" s="129"/>
      <c r="AR87" s="1"/>
      <c r="AS87" s="1"/>
      <c r="AT87" s="1"/>
      <c r="AU87" s="1"/>
      <c r="AV87" s="1"/>
      <c r="AW87" s="1"/>
      <c r="AX87" s="1"/>
      <c r="AY87" s="1"/>
      <c r="AZ87" s="1"/>
      <c r="BA87" s="1"/>
      <c r="BB87" s="1"/>
      <c r="BC87" s="8"/>
      <c r="BD87" s="1"/>
      <c r="BE87" s="1"/>
      <c r="BF87" s="1"/>
    </row>
    <row r="88" spans="1:58" s="132" customFormat="1" ht="48" customHeight="1" x14ac:dyDescent="0.25">
      <c r="A88" s="120" t="s">
        <v>964</v>
      </c>
      <c r="B88" s="81" t="s">
        <v>770</v>
      </c>
      <c r="C88" s="85" t="s">
        <v>811</v>
      </c>
      <c r="D88" s="85">
        <v>3</v>
      </c>
      <c r="E88" s="87" t="s">
        <v>850</v>
      </c>
      <c r="F88" s="85" t="s">
        <v>851</v>
      </c>
      <c r="G88" s="108" t="s">
        <v>881</v>
      </c>
      <c r="H88" s="108">
        <v>9</v>
      </c>
      <c r="I88" s="258">
        <f t="shared" si="2"/>
        <v>1</v>
      </c>
      <c r="J88" s="108">
        <v>0</v>
      </c>
      <c r="K88" s="108">
        <v>1</v>
      </c>
      <c r="L88" s="108">
        <v>0</v>
      </c>
      <c r="M88" s="108">
        <v>0</v>
      </c>
      <c r="N88" s="108">
        <v>0</v>
      </c>
      <c r="O88" s="258">
        <f t="shared" si="3"/>
        <v>1</v>
      </c>
      <c r="P88" s="108">
        <v>0</v>
      </c>
      <c r="Q88" s="108">
        <v>0</v>
      </c>
      <c r="R88" s="108">
        <v>0</v>
      </c>
      <c r="S88" s="108">
        <v>0</v>
      </c>
      <c r="T88" s="108">
        <v>1</v>
      </c>
      <c r="U88" s="108">
        <v>0</v>
      </c>
      <c r="V88" s="108">
        <v>0</v>
      </c>
      <c r="W88" s="108">
        <v>0</v>
      </c>
      <c r="X88" s="108">
        <v>0</v>
      </c>
      <c r="Y88" s="108">
        <v>0</v>
      </c>
      <c r="Z88" s="156">
        <v>9</v>
      </c>
      <c r="AA88" s="129"/>
      <c r="AB88" s="129"/>
      <c r="AC88" s="129"/>
      <c r="AD88" s="129"/>
      <c r="AE88" s="129"/>
      <c r="AF88" s="129"/>
      <c r="AG88" s="129"/>
      <c r="AH88" s="129"/>
      <c r="AI88" s="129"/>
      <c r="AJ88" s="129"/>
      <c r="AK88" s="129"/>
      <c r="AL88" s="129"/>
      <c r="AM88" s="129"/>
      <c r="AN88" s="129"/>
      <c r="AO88" s="129"/>
      <c r="AP88" s="129"/>
      <c r="AR88" s="1"/>
      <c r="AS88" s="1"/>
      <c r="AT88" s="1"/>
      <c r="AU88" s="1"/>
      <c r="AV88" s="1"/>
      <c r="AW88" s="1"/>
      <c r="AX88" s="1"/>
      <c r="AY88" s="1"/>
      <c r="AZ88" s="1"/>
      <c r="BA88" s="1"/>
      <c r="BB88" s="1"/>
      <c r="BC88" s="8"/>
      <c r="BD88" s="1"/>
      <c r="BE88" s="1"/>
      <c r="BF88" s="1"/>
    </row>
    <row r="89" spans="1:58" s="132" customFormat="1" ht="48" customHeight="1" x14ac:dyDescent="0.25">
      <c r="A89" s="120" t="s">
        <v>965</v>
      </c>
      <c r="B89" s="81" t="s">
        <v>780</v>
      </c>
      <c r="C89" s="85" t="s">
        <v>811</v>
      </c>
      <c r="D89" s="85">
        <v>3</v>
      </c>
      <c r="E89" s="87" t="s">
        <v>852</v>
      </c>
      <c r="F89" s="85" t="s">
        <v>853</v>
      </c>
      <c r="G89" s="108" t="s">
        <v>881</v>
      </c>
      <c r="H89" s="108">
        <v>10</v>
      </c>
      <c r="I89" s="258">
        <f t="shared" si="2"/>
        <v>1</v>
      </c>
      <c r="J89" s="108">
        <v>0</v>
      </c>
      <c r="K89" s="108">
        <v>0</v>
      </c>
      <c r="L89" s="108">
        <v>0</v>
      </c>
      <c r="M89" s="108">
        <v>1</v>
      </c>
      <c r="N89" s="108">
        <v>0</v>
      </c>
      <c r="O89" s="258">
        <f t="shared" si="3"/>
        <v>1</v>
      </c>
      <c r="P89" s="108">
        <v>0</v>
      </c>
      <c r="Q89" s="108">
        <v>0</v>
      </c>
      <c r="R89" s="108">
        <v>0</v>
      </c>
      <c r="S89" s="108">
        <v>0</v>
      </c>
      <c r="T89" s="108">
        <v>0</v>
      </c>
      <c r="U89" s="108">
        <v>0</v>
      </c>
      <c r="V89" s="108">
        <v>0</v>
      </c>
      <c r="W89" s="108">
        <v>1</v>
      </c>
      <c r="X89" s="108">
        <v>0</v>
      </c>
      <c r="Y89" s="108">
        <v>0</v>
      </c>
      <c r="Z89" s="156">
        <v>10</v>
      </c>
      <c r="AA89" s="129"/>
      <c r="AB89" s="129"/>
      <c r="AC89" s="129"/>
      <c r="AD89" s="129"/>
      <c r="AE89" s="129"/>
      <c r="AF89" s="129"/>
      <c r="AG89" s="129"/>
      <c r="AH89" s="129"/>
      <c r="AI89" s="129"/>
      <c r="AJ89" s="129"/>
      <c r="AK89" s="129"/>
      <c r="AL89" s="129"/>
      <c r="AM89" s="129"/>
      <c r="AN89" s="129"/>
      <c r="AO89" s="129"/>
      <c r="AP89" s="129"/>
      <c r="AR89" s="1"/>
      <c r="AS89" s="1"/>
      <c r="AT89" s="1"/>
      <c r="AU89" s="1"/>
      <c r="AV89" s="1"/>
      <c r="AW89" s="1"/>
      <c r="AX89" s="1"/>
      <c r="AY89" s="1"/>
      <c r="AZ89" s="1"/>
      <c r="BA89" s="1"/>
      <c r="BB89" s="1"/>
      <c r="BC89" s="8"/>
      <c r="BD89" s="1"/>
      <c r="BE89" s="1"/>
      <c r="BF89" s="1"/>
    </row>
    <row r="90" spans="1:58" s="132" customFormat="1" ht="48" customHeight="1" x14ac:dyDescent="0.25">
      <c r="A90" s="120" t="s">
        <v>966</v>
      </c>
      <c r="B90" s="81" t="s">
        <v>1025</v>
      </c>
      <c r="C90" s="85" t="s">
        <v>811</v>
      </c>
      <c r="D90" s="85">
        <v>3</v>
      </c>
      <c r="E90" s="87" t="s">
        <v>852</v>
      </c>
      <c r="F90" s="85" t="s">
        <v>853</v>
      </c>
      <c r="G90" s="108" t="s">
        <v>882</v>
      </c>
      <c r="H90" s="108">
        <v>1</v>
      </c>
      <c r="I90" s="258">
        <f t="shared" si="2"/>
        <v>0</v>
      </c>
      <c r="J90" s="108">
        <v>0</v>
      </c>
      <c r="K90" s="108">
        <v>0</v>
      </c>
      <c r="L90" s="108">
        <v>0</v>
      </c>
      <c r="M90" s="108">
        <v>0</v>
      </c>
      <c r="N90" s="108">
        <v>0</v>
      </c>
      <c r="O90" s="258">
        <f t="shared" si="3"/>
        <v>0</v>
      </c>
      <c r="P90" s="108">
        <v>0</v>
      </c>
      <c r="Q90" s="108">
        <v>0</v>
      </c>
      <c r="R90" s="108">
        <v>0</v>
      </c>
      <c r="S90" s="108">
        <v>0</v>
      </c>
      <c r="T90" s="108">
        <v>0</v>
      </c>
      <c r="U90" s="108">
        <v>0</v>
      </c>
      <c r="V90" s="108">
        <v>0</v>
      </c>
      <c r="W90" s="108">
        <v>0</v>
      </c>
      <c r="X90" s="108">
        <v>0</v>
      </c>
      <c r="Y90" s="108">
        <v>0</v>
      </c>
      <c r="Z90" s="156">
        <v>1</v>
      </c>
      <c r="AA90" s="129"/>
      <c r="AB90" s="129"/>
      <c r="AC90" s="129"/>
      <c r="AD90" s="129"/>
      <c r="AE90" s="129"/>
      <c r="AF90" s="129"/>
      <c r="AG90" s="129"/>
      <c r="AH90" s="129"/>
      <c r="AI90" s="129"/>
      <c r="AJ90" s="129"/>
      <c r="AK90" s="129"/>
      <c r="AL90" s="129"/>
      <c r="AM90" s="129"/>
      <c r="AN90" s="129"/>
      <c r="AO90" s="129"/>
      <c r="AP90" s="129"/>
      <c r="AR90" s="1"/>
      <c r="AS90" s="1"/>
      <c r="AT90" s="1"/>
      <c r="AU90" s="1"/>
      <c r="AV90" s="1"/>
      <c r="AW90" s="1"/>
      <c r="AX90" s="1"/>
      <c r="AY90" s="1"/>
      <c r="AZ90" s="1"/>
      <c r="BA90" s="1"/>
      <c r="BB90" s="1"/>
      <c r="BC90" s="8"/>
      <c r="BD90" s="1"/>
      <c r="BE90" s="1"/>
      <c r="BF90" s="1"/>
    </row>
    <row r="91" spans="1:58" s="132" customFormat="1" ht="48" customHeight="1" x14ac:dyDescent="0.2">
      <c r="A91" s="120" t="s">
        <v>967</v>
      </c>
      <c r="B91" s="79" t="s">
        <v>781</v>
      </c>
      <c r="C91" s="84" t="s">
        <v>810</v>
      </c>
      <c r="D91" s="94">
        <v>3</v>
      </c>
      <c r="E91" s="89" t="s">
        <v>854</v>
      </c>
      <c r="F91" s="84" t="s">
        <v>855</v>
      </c>
      <c r="G91" s="108" t="s">
        <v>881</v>
      </c>
      <c r="H91" s="108">
        <v>25</v>
      </c>
      <c r="I91" s="258">
        <f t="shared" si="2"/>
        <v>2</v>
      </c>
      <c r="J91" s="108">
        <v>1</v>
      </c>
      <c r="K91" s="108">
        <v>0</v>
      </c>
      <c r="L91" s="108">
        <v>0</v>
      </c>
      <c r="M91" s="108">
        <v>1</v>
      </c>
      <c r="N91" s="108">
        <v>0</v>
      </c>
      <c r="O91" s="258">
        <f t="shared" si="3"/>
        <v>3</v>
      </c>
      <c r="P91" s="108">
        <v>0</v>
      </c>
      <c r="Q91" s="108">
        <v>1</v>
      </c>
      <c r="R91" s="108">
        <v>0</v>
      </c>
      <c r="S91" s="108">
        <v>0</v>
      </c>
      <c r="T91" s="108">
        <v>1</v>
      </c>
      <c r="U91" s="108">
        <v>1</v>
      </c>
      <c r="V91" s="108">
        <v>0</v>
      </c>
      <c r="W91" s="108">
        <v>0</v>
      </c>
      <c r="X91" s="108">
        <v>0</v>
      </c>
      <c r="Y91" s="108">
        <v>0</v>
      </c>
      <c r="Z91" s="156">
        <v>24</v>
      </c>
      <c r="AA91" s="129"/>
      <c r="AB91" s="129"/>
      <c r="AC91" s="129"/>
      <c r="AD91" s="129"/>
      <c r="AE91" s="129"/>
      <c r="AF91" s="129"/>
      <c r="AG91" s="129"/>
      <c r="AH91" s="129"/>
      <c r="AI91" s="129"/>
      <c r="AJ91" s="129"/>
      <c r="AK91" s="129"/>
      <c r="AL91" s="129"/>
      <c r="AM91" s="129"/>
      <c r="AN91" s="129"/>
      <c r="AO91" s="129"/>
      <c r="AP91" s="129"/>
      <c r="AR91" s="1"/>
      <c r="AS91" s="1"/>
      <c r="AT91" s="1"/>
      <c r="AU91" s="1"/>
      <c r="AV91" s="1"/>
      <c r="AW91" s="1"/>
      <c r="AX91" s="1"/>
      <c r="AY91" s="1"/>
      <c r="AZ91" s="1"/>
      <c r="BA91" s="1"/>
      <c r="BB91" s="1"/>
      <c r="BC91" s="8"/>
      <c r="BD91" s="1"/>
      <c r="BE91" s="1"/>
      <c r="BF91" s="1"/>
    </row>
    <row r="92" spans="1:58" s="132" customFormat="1" ht="48" customHeight="1" x14ac:dyDescent="0.2">
      <c r="A92" s="120" t="s">
        <v>968</v>
      </c>
      <c r="B92" s="79" t="s">
        <v>1026</v>
      </c>
      <c r="C92" s="84" t="s">
        <v>810</v>
      </c>
      <c r="D92" s="94">
        <v>3</v>
      </c>
      <c r="E92" s="89" t="s">
        <v>854</v>
      </c>
      <c r="F92" s="84" t="s">
        <v>855</v>
      </c>
      <c r="G92" s="108" t="s">
        <v>882</v>
      </c>
      <c r="H92" s="108">
        <v>4</v>
      </c>
      <c r="I92" s="258">
        <f t="shared" si="2"/>
        <v>0</v>
      </c>
      <c r="J92" s="108">
        <v>0</v>
      </c>
      <c r="K92" s="108">
        <v>0</v>
      </c>
      <c r="L92" s="108">
        <v>0</v>
      </c>
      <c r="M92" s="108">
        <v>0</v>
      </c>
      <c r="N92" s="108">
        <v>0</v>
      </c>
      <c r="O92" s="258">
        <f t="shared" si="3"/>
        <v>1</v>
      </c>
      <c r="P92" s="108">
        <v>0</v>
      </c>
      <c r="Q92" s="108">
        <v>1</v>
      </c>
      <c r="R92" s="108">
        <v>0</v>
      </c>
      <c r="S92" s="108">
        <v>0</v>
      </c>
      <c r="T92" s="108">
        <v>0</v>
      </c>
      <c r="U92" s="108">
        <v>0</v>
      </c>
      <c r="V92" s="108">
        <v>0</v>
      </c>
      <c r="W92" s="108">
        <v>0</v>
      </c>
      <c r="X92" s="108">
        <v>0</v>
      </c>
      <c r="Y92" s="108">
        <v>0</v>
      </c>
      <c r="Z92" s="156">
        <v>3</v>
      </c>
      <c r="AA92" s="129"/>
      <c r="AB92" s="129"/>
      <c r="AC92" s="129"/>
      <c r="AD92" s="129"/>
      <c r="AE92" s="129"/>
      <c r="AF92" s="129"/>
      <c r="AG92" s="129"/>
      <c r="AH92" s="129"/>
      <c r="AI92" s="129"/>
      <c r="AJ92" s="129"/>
      <c r="AK92" s="129"/>
      <c r="AL92" s="129"/>
      <c r="AM92" s="129"/>
      <c r="AN92" s="129"/>
      <c r="AO92" s="129"/>
      <c r="AP92" s="129"/>
      <c r="AR92" s="1"/>
      <c r="AS92" s="1"/>
      <c r="AT92" s="1"/>
      <c r="AU92" s="1"/>
      <c r="AV92" s="1"/>
      <c r="AW92" s="1"/>
      <c r="AX92" s="1"/>
      <c r="AY92" s="1"/>
      <c r="AZ92" s="1"/>
      <c r="BA92" s="1"/>
      <c r="BB92" s="1"/>
      <c r="BC92" s="8"/>
      <c r="BD92" s="1"/>
      <c r="BE92" s="1"/>
      <c r="BF92" s="1"/>
    </row>
    <row r="93" spans="1:58" s="132" customFormat="1" ht="48" customHeight="1" x14ac:dyDescent="0.25">
      <c r="A93" s="120" t="s">
        <v>969</v>
      </c>
      <c r="B93" s="83" t="s">
        <v>785</v>
      </c>
      <c r="C93" s="85" t="s">
        <v>811</v>
      </c>
      <c r="D93" s="85">
        <v>3</v>
      </c>
      <c r="E93" s="87" t="s">
        <v>854</v>
      </c>
      <c r="F93" s="85" t="s">
        <v>855</v>
      </c>
      <c r="G93" s="108" t="s">
        <v>881</v>
      </c>
      <c r="H93" s="108">
        <v>9</v>
      </c>
      <c r="I93" s="258">
        <f t="shared" si="2"/>
        <v>3</v>
      </c>
      <c r="J93" s="108">
        <v>0</v>
      </c>
      <c r="K93" s="108">
        <v>1</v>
      </c>
      <c r="L93" s="108">
        <v>0</v>
      </c>
      <c r="M93" s="108">
        <v>2</v>
      </c>
      <c r="N93" s="108">
        <v>0</v>
      </c>
      <c r="O93" s="258">
        <f t="shared" si="3"/>
        <v>2</v>
      </c>
      <c r="P93" s="108">
        <v>0</v>
      </c>
      <c r="Q93" s="108">
        <v>0</v>
      </c>
      <c r="R93" s="108">
        <v>0</v>
      </c>
      <c r="S93" s="108">
        <v>0</v>
      </c>
      <c r="T93" s="108">
        <v>2</v>
      </c>
      <c r="U93" s="108">
        <v>0</v>
      </c>
      <c r="V93" s="108">
        <v>0</v>
      </c>
      <c r="W93" s="108">
        <v>0</v>
      </c>
      <c r="X93" s="108">
        <v>0</v>
      </c>
      <c r="Y93" s="108">
        <v>0</v>
      </c>
      <c r="Z93" s="156">
        <v>10</v>
      </c>
      <c r="AA93" s="129"/>
      <c r="AB93" s="129"/>
      <c r="AC93" s="129"/>
      <c r="AD93" s="129"/>
      <c r="AE93" s="129"/>
      <c r="AF93" s="129"/>
      <c r="AG93" s="129"/>
      <c r="AH93" s="129"/>
      <c r="AI93" s="129"/>
      <c r="AJ93" s="129"/>
      <c r="AK93" s="129"/>
      <c r="AL93" s="129"/>
      <c r="AM93" s="129"/>
      <c r="AN93" s="129"/>
      <c r="AO93" s="129"/>
      <c r="AP93" s="129"/>
      <c r="AR93" s="1"/>
      <c r="AS93" s="1"/>
      <c r="AT93" s="1"/>
      <c r="AU93" s="1"/>
      <c r="AV93" s="1"/>
      <c r="AW93" s="1"/>
      <c r="AX93" s="1"/>
      <c r="AY93" s="1"/>
      <c r="AZ93" s="1"/>
      <c r="BA93" s="1"/>
      <c r="BB93" s="1"/>
      <c r="BC93" s="8"/>
      <c r="BD93" s="1"/>
      <c r="BE93" s="1"/>
      <c r="BF93" s="1"/>
    </row>
    <row r="94" spans="1:58" s="132" customFormat="1" ht="48" customHeight="1" x14ac:dyDescent="0.25">
      <c r="A94" s="120" t="s">
        <v>970</v>
      </c>
      <c r="B94" s="83" t="s">
        <v>1027</v>
      </c>
      <c r="C94" s="85" t="s">
        <v>811</v>
      </c>
      <c r="D94" s="85">
        <v>3</v>
      </c>
      <c r="E94" s="87" t="s">
        <v>854</v>
      </c>
      <c r="F94" s="85" t="s">
        <v>855</v>
      </c>
      <c r="G94" s="108" t="s">
        <v>882</v>
      </c>
      <c r="H94" s="108">
        <v>2</v>
      </c>
      <c r="I94" s="258">
        <f t="shared" si="2"/>
        <v>0</v>
      </c>
      <c r="J94" s="108">
        <v>0</v>
      </c>
      <c r="K94" s="108">
        <v>0</v>
      </c>
      <c r="L94" s="108">
        <v>0</v>
      </c>
      <c r="M94" s="108">
        <v>0</v>
      </c>
      <c r="N94" s="108">
        <v>0</v>
      </c>
      <c r="O94" s="258">
        <f t="shared" si="3"/>
        <v>1</v>
      </c>
      <c r="P94" s="108">
        <v>0</v>
      </c>
      <c r="Q94" s="108">
        <v>0</v>
      </c>
      <c r="R94" s="108">
        <v>0</v>
      </c>
      <c r="S94" s="108">
        <v>0</v>
      </c>
      <c r="T94" s="108">
        <v>0</v>
      </c>
      <c r="U94" s="108">
        <v>0</v>
      </c>
      <c r="V94" s="108">
        <v>1</v>
      </c>
      <c r="W94" s="108">
        <v>0</v>
      </c>
      <c r="X94" s="108">
        <v>0</v>
      </c>
      <c r="Y94" s="108">
        <v>0</v>
      </c>
      <c r="Z94" s="156">
        <v>1</v>
      </c>
      <c r="AA94" s="129"/>
      <c r="AB94" s="129"/>
      <c r="AC94" s="129"/>
      <c r="AD94" s="129"/>
      <c r="AE94" s="129"/>
      <c r="AF94" s="129"/>
      <c r="AG94" s="129"/>
      <c r="AH94" s="129"/>
      <c r="AI94" s="129"/>
      <c r="AJ94" s="129"/>
      <c r="AK94" s="129"/>
      <c r="AL94" s="129"/>
      <c r="AM94" s="129"/>
      <c r="AN94" s="129"/>
      <c r="AO94" s="129"/>
      <c r="AP94" s="129"/>
      <c r="AR94" s="1"/>
      <c r="AS94" s="1"/>
      <c r="AT94" s="1"/>
      <c r="AU94" s="1"/>
      <c r="AV94" s="1"/>
      <c r="AW94" s="1"/>
      <c r="AX94" s="1"/>
      <c r="AY94" s="1"/>
      <c r="AZ94" s="1"/>
      <c r="BA94" s="1"/>
      <c r="BB94" s="1"/>
      <c r="BC94" s="8"/>
      <c r="BD94" s="1"/>
      <c r="BE94" s="1"/>
      <c r="BF94" s="1"/>
    </row>
    <row r="95" spans="1:58" s="132" customFormat="1" ht="48" customHeight="1" x14ac:dyDescent="0.2">
      <c r="A95" s="120" t="s">
        <v>971</v>
      </c>
      <c r="B95" s="79" t="s">
        <v>788</v>
      </c>
      <c r="C95" s="84" t="s">
        <v>810</v>
      </c>
      <c r="D95" s="94">
        <v>3</v>
      </c>
      <c r="E95" s="91" t="s">
        <v>856</v>
      </c>
      <c r="F95" s="78" t="s">
        <v>857</v>
      </c>
      <c r="G95" s="108" t="s">
        <v>881</v>
      </c>
      <c r="H95" s="108">
        <v>23</v>
      </c>
      <c r="I95" s="258">
        <f t="shared" si="2"/>
        <v>2</v>
      </c>
      <c r="J95" s="108">
        <v>1</v>
      </c>
      <c r="K95" s="108">
        <v>1</v>
      </c>
      <c r="L95" s="108">
        <v>0</v>
      </c>
      <c r="M95" s="108">
        <v>0</v>
      </c>
      <c r="N95" s="108">
        <v>0</v>
      </c>
      <c r="O95" s="258">
        <f t="shared" si="3"/>
        <v>4</v>
      </c>
      <c r="P95" s="108">
        <v>0</v>
      </c>
      <c r="Q95" s="108">
        <v>0</v>
      </c>
      <c r="R95" s="108">
        <v>0</v>
      </c>
      <c r="S95" s="108">
        <v>0</v>
      </c>
      <c r="T95" s="108">
        <v>4</v>
      </c>
      <c r="U95" s="108">
        <v>0</v>
      </c>
      <c r="V95" s="108">
        <v>0</v>
      </c>
      <c r="W95" s="108">
        <v>0</v>
      </c>
      <c r="X95" s="108">
        <v>0</v>
      </c>
      <c r="Y95" s="108">
        <v>0</v>
      </c>
      <c r="Z95" s="156">
        <v>21</v>
      </c>
      <c r="AA95" s="129"/>
      <c r="AB95" s="129"/>
      <c r="AC95" s="129"/>
      <c r="AD95" s="129"/>
      <c r="AE95" s="129"/>
      <c r="AF95" s="129"/>
      <c r="AG95" s="129"/>
      <c r="AH95" s="129"/>
      <c r="AI95" s="129"/>
      <c r="AJ95" s="129"/>
      <c r="AK95" s="129"/>
      <c r="AL95" s="129"/>
      <c r="AM95" s="129"/>
      <c r="AN95" s="129"/>
      <c r="AO95" s="129"/>
      <c r="AP95" s="129"/>
      <c r="AR95" s="1"/>
      <c r="AS95" s="1"/>
      <c r="AT95" s="1"/>
      <c r="AU95" s="1"/>
      <c r="AV95" s="1"/>
      <c r="AW95" s="1"/>
      <c r="AX95" s="1"/>
      <c r="AY95" s="1"/>
      <c r="AZ95" s="1"/>
      <c r="BA95" s="1"/>
      <c r="BB95" s="1"/>
      <c r="BC95" s="8"/>
      <c r="BD95" s="1"/>
      <c r="BE95" s="1"/>
      <c r="BF95" s="1"/>
    </row>
    <row r="96" spans="1:58" s="132" customFormat="1" ht="48" customHeight="1" x14ac:dyDescent="0.2">
      <c r="A96" s="120" t="s">
        <v>972</v>
      </c>
      <c r="B96" s="85" t="s">
        <v>792</v>
      </c>
      <c r="C96" s="84" t="s">
        <v>810</v>
      </c>
      <c r="D96" s="94">
        <v>3</v>
      </c>
      <c r="E96" s="91" t="s">
        <v>861</v>
      </c>
      <c r="F96" s="78" t="s">
        <v>862</v>
      </c>
      <c r="G96" s="108" t="s">
        <v>881</v>
      </c>
      <c r="H96" s="108">
        <v>23</v>
      </c>
      <c r="I96" s="258">
        <f t="shared" si="2"/>
        <v>2</v>
      </c>
      <c r="J96" s="108">
        <v>1</v>
      </c>
      <c r="K96" s="108">
        <v>1</v>
      </c>
      <c r="L96" s="108">
        <v>0</v>
      </c>
      <c r="M96" s="108">
        <v>0</v>
      </c>
      <c r="N96" s="108">
        <v>0</v>
      </c>
      <c r="O96" s="258">
        <f t="shared" si="3"/>
        <v>10</v>
      </c>
      <c r="P96" s="108">
        <v>0</v>
      </c>
      <c r="Q96" s="108">
        <v>0</v>
      </c>
      <c r="R96" s="108">
        <v>0</v>
      </c>
      <c r="S96" s="108">
        <v>0</v>
      </c>
      <c r="T96" s="108">
        <v>4</v>
      </c>
      <c r="U96" s="108">
        <v>0</v>
      </c>
      <c r="V96" s="108">
        <v>1</v>
      </c>
      <c r="W96" s="108">
        <v>3</v>
      </c>
      <c r="X96" s="108">
        <v>2</v>
      </c>
      <c r="Y96" s="108">
        <v>9</v>
      </c>
      <c r="Z96" s="156">
        <v>15</v>
      </c>
      <c r="AA96" s="129"/>
      <c r="AB96" s="129"/>
      <c r="AC96" s="129"/>
      <c r="AD96" s="129"/>
      <c r="AE96" s="129"/>
      <c r="AF96" s="129"/>
      <c r="AG96" s="129"/>
      <c r="AH96" s="129"/>
      <c r="AI96" s="129"/>
      <c r="AJ96" s="129"/>
      <c r="AK96" s="129"/>
      <c r="AL96" s="129"/>
      <c r="AM96" s="129"/>
      <c r="AN96" s="129"/>
      <c r="AO96" s="129"/>
      <c r="AP96" s="129"/>
      <c r="AR96" s="1"/>
      <c r="AS96" s="1"/>
      <c r="AT96" s="1"/>
      <c r="AU96" s="1"/>
      <c r="AV96" s="1"/>
      <c r="AW96" s="1"/>
      <c r="AX96" s="1"/>
      <c r="AY96" s="1"/>
      <c r="AZ96" s="1"/>
      <c r="BA96" s="1"/>
      <c r="BB96" s="1"/>
      <c r="BC96" s="8"/>
      <c r="BD96" s="1"/>
      <c r="BE96" s="1"/>
      <c r="BF96" s="1"/>
    </row>
    <row r="97" spans="1:58" s="132" customFormat="1" ht="48" customHeight="1" x14ac:dyDescent="0.2">
      <c r="A97" s="120" t="s">
        <v>973</v>
      </c>
      <c r="B97" s="79" t="s">
        <v>794</v>
      </c>
      <c r="C97" s="84" t="s">
        <v>810</v>
      </c>
      <c r="D97" s="94">
        <v>3</v>
      </c>
      <c r="E97" s="91" t="s">
        <v>863</v>
      </c>
      <c r="F97" s="78" t="s">
        <v>864</v>
      </c>
      <c r="G97" s="108" t="s">
        <v>881</v>
      </c>
      <c r="H97" s="108">
        <v>23</v>
      </c>
      <c r="I97" s="258">
        <f t="shared" si="2"/>
        <v>5</v>
      </c>
      <c r="J97" s="108">
        <v>0</v>
      </c>
      <c r="K97" s="108">
        <v>3</v>
      </c>
      <c r="L97" s="108">
        <v>0</v>
      </c>
      <c r="M97" s="108">
        <v>2</v>
      </c>
      <c r="N97" s="108">
        <v>0</v>
      </c>
      <c r="O97" s="258">
        <f t="shared" si="3"/>
        <v>10</v>
      </c>
      <c r="P97" s="108">
        <v>0</v>
      </c>
      <c r="Q97" s="108">
        <v>0</v>
      </c>
      <c r="R97" s="108">
        <v>0</v>
      </c>
      <c r="S97" s="108">
        <v>0</v>
      </c>
      <c r="T97" s="108">
        <v>6</v>
      </c>
      <c r="U97" s="108">
        <v>0</v>
      </c>
      <c r="V97" s="108">
        <v>1</v>
      </c>
      <c r="W97" s="108">
        <v>2</v>
      </c>
      <c r="X97" s="108">
        <v>1</v>
      </c>
      <c r="Y97" s="108">
        <v>11</v>
      </c>
      <c r="Z97" s="156">
        <v>18</v>
      </c>
      <c r="AA97" s="129"/>
      <c r="AB97" s="129"/>
      <c r="AC97" s="129"/>
      <c r="AD97" s="129"/>
      <c r="AE97" s="129"/>
      <c r="AF97" s="129"/>
      <c r="AG97" s="129"/>
      <c r="AH97" s="129"/>
      <c r="AI97" s="129"/>
      <c r="AJ97" s="129"/>
      <c r="AK97" s="129"/>
      <c r="AL97" s="129"/>
      <c r="AM97" s="129"/>
      <c r="AN97" s="129"/>
      <c r="AO97" s="129"/>
      <c r="AP97" s="129"/>
      <c r="AR97" s="1"/>
      <c r="AS97" s="1"/>
      <c r="AT97" s="1"/>
      <c r="AU97" s="1"/>
      <c r="AV97" s="1"/>
      <c r="AW97" s="1"/>
      <c r="AX97" s="1"/>
      <c r="AY97" s="1"/>
      <c r="AZ97" s="1"/>
      <c r="BA97" s="1"/>
      <c r="BB97" s="1"/>
      <c r="BC97" s="8"/>
      <c r="BD97" s="1"/>
      <c r="BE97" s="1"/>
      <c r="BF97" s="1"/>
    </row>
    <row r="98" spans="1:58" s="132" customFormat="1" ht="48" customHeight="1" x14ac:dyDescent="0.2">
      <c r="A98" s="120" t="s">
        <v>974</v>
      </c>
      <c r="B98" s="79" t="s">
        <v>1028</v>
      </c>
      <c r="C98" s="84" t="s">
        <v>810</v>
      </c>
      <c r="D98" s="94">
        <v>3</v>
      </c>
      <c r="E98" s="91" t="s">
        <v>863</v>
      </c>
      <c r="F98" s="78" t="s">
        <v>864</v>
      </c>
      <c r="G98" s="108" t="s">
        <v>882</v>
      </c>
      <c r="H98" s="108">
        <v>1</v>
      </c>
      <c r="I98" s="258">
        <f t="shared" si="2"/>
        <v>0</v>
      </c>
      <c r="J98" s="258">
        <v>0</v>
      </c>
      <c r="K98" s="258">
        <v>0</v>
      </c>
      <c r="L98" s="258">
        <v>0</v>
      </c>
      <c r="M98" s="258">
        <v>0</v>
      </c>
      <c r="N98" s="258">
        <v>0</v>
      </c>
      <c r="O98" s="258">
        <f t="shared" si="3"/>
        <v>0</v>
      </c>
      <c r="P98" s="258">
        <v>0</v>
      </c>
      <c r="Q98" s="258">
        <v>0</v>
      </c>
      <c r="R98" s="258">
        <v>0</v>
      </c>
      <c r="S98" s="258">
        <v>0</v>
      </c>
      <c r="T98" s="258">
        <v>0</v>
      </c>
      <c r="U98" s="258">
        <v>0</v>
      </c>
      <c r="V98" s="258">
        <v>0</v>
      </c>
      <c r="W98" s="258">
        <v>0</v>
      </c>
      <c r="X98" s="258">
        <v>0</v>
      </c>
      <c r="Y98" s="108">
        <v>1</v>
      </c>
      <c r="Z98" s="156">
        <v>1</v>
      </c>
      <c r="AA98" s="129"/>
      <c r="AB98" s="129"/>
      <c r="AC98" s="129"/>
      <c r="AD98" s="129"/>
      <c r="AE98" s="129"/>
      <c r="AF98" s="129"/>
      <c r="AG98" s="129"/>
      <c r="AH98" s="129"/>
      <c r="AI98" s="129"/>
      <c r="AJ98" s="129"/>
      <c r="AK98" s="129"/>
      <c r="AL98" s="129"/>
      <c r="AM98" s="129"/>
      <c r="AN98" s="129"/>
      <c r="AO98" s="129"/>
      <c r="AP98" s="129"/>
      <c r="AR98" s="1"/>
      <c r="AS98" s="1"/>
      <c r="AT98" s="1"/>
      <c r="AU98" s="1"/>
      <c r="AV98" s="1"/>
      <c r="AW98" s="1"/>
      <c r="AX98" s="1"/>
      <c r="AY98" s="1"/>
      <c r="AZ98" s="1"/>
      <c r="BA98" s="1"/>
      <c r="BB98" s="1"/>
      <c r="BC98" s="8"/>
      <c r="BD98" s="1"/>
      <c r="BE98" s="1"/>
      <c r="BF98" s="1"/>
    </row>
    <row r="99" spans="1:58" s="132" customFormat="1" ht="48" customHeight="1" x14ac:dyDescent="0.2">
      <c r="A99" s="120" t="s">
        <v>975</v>
      </c>
      <c r="B99" s="79" t="s">
        <v>799</v>
      </c>
      <c r="C99" s="85" t="s">
        <v>811</v>
      </c>
      <c r="D99" s="95">
        <v>3</v>
      </c>
      <c r="E99" s="90" t="s">
        <v>867</v>
      </c>
      <c r="F99" s="85" t="s">
        <v>868</v>
      </c>
      <c r="G99" s="108" t="s">
        <v>881</v>
      </c>
      <c r="H99" s="108">
        <v>10</v>
      </c>
      <c r="I99" s="258">
        <f t="shared" si="2"/>
        <v>0</v>
      </c>
      <c r="J99" s="258">
        <v>0</v>
      </c>
      <c r="K99" s="258">
        <v>0</v>
      </c>
      <c r="L99" s="258">
        <v>0</v>
      </c>
      <c r="M99" s="258">
        <v>0</v>
      </c>
      <c r="N99" s="258">
        <v>0</v>
      </c>
      <c r="O99" s="258">
        <f t="shared" si="3"/>
        <v>0</v>
      </c>
      <c r="P99" s="258">
        <v>0</v>
      </c>
      <c r="Q99" s="258">
        <v>0</v>
      </c>
      <c r="R99" s="258">
        <v>0</v>
      </c>
      <c r="S99" s="258">
        <v>0</v>
      </c>
      <c r="T99" s="258">
        <v>0</v>
      </c>
      <c r="U99" s="258">
        <v>0</v>
      </c>
      <c r="V99" s="258">
        <v>0</v>
      </c>
      <c r="W99" s="258">
        <v>0</v>
      </c>
      <c r="X99" s="258">
        <v>0</v>
      </c>
      <c r="Y99" s="258">
        <v>0</v>
      </c>
      <c r="Z99" s="156">
        <v>10</v>
      </c>
      <c r="AA99" s="129"/>
      <c r="AB99" s="129"/>
      <c r="AC99" s="129"/>
      <c r="AD99" s="129"/>
      <c r="AE99" s="129"/>
      <c r="AF99" s="129"/>
      <c r="AG99" s="129"/>
      <c r="AH99" s="129"/>
      <c r="AI99" s="129"/>
      <c r="AJ99" s="129"/>
      <c r="AK99" s="129"/>
      <c r="AL99" s="129"/>
      <c r="AM99" s="129"/>
      <c r="AN99" s="129"/>
      <c r="AO99" s="129"/>
      <c r="AP99" s="129"/>
      <c r="AR99" s="1"/>
      <c r="AS99" s="1"/>
      <c r="AT99" s="1"/>
      <c r="AU99" s="1"/>
      <c r="AV99" s="1"/>
      <c r="AW99" s="1"/>
      <c r="AX99" s="1"/>
      <c r="AY99" s="1"/>
      <c r="AZ99" s="1"/>
      <c r="BA99" s="1"/>
      <c r="BB99" s="1"/>
      <c r="BC99" s="8"/>
      <c r="BD99" s="1"/>
      <c r="BE99" s="1"/>
      <c r="BF99" s="1"/>
    </row>
    <row r="100" spans="1:58" s="132" customFormat="1" ht="48" customHeight="1" x14ac:dyDescent="0.2">
      <c r="A100" s="120" t="s">
        <v>976</v>
      </c>
      <c r="B100" s="79" t="s">
        <v>1029</v>
      </c>
      <c r="C100" s="85" t="s">
        <v>811</v>
      </c>
      <c r="D100" s="95">
        <v>3</v>
      </c>
      <c r="E100" s="90" t="s">
        <v>867</v>
      </c>
      <c r="F100" s="85" t="s">
        <v>868</v>
      </c>
      <c r="G100" s="108" t="s">
        <v>882</v>
      </c>
      <c r="H100" s="108">
        <v>2</v>
      </c>
      <c r="I100" s="258">
        <f t="shared" si="2"/>
        <v>0</v>
      </c>
      <c r="J100" s="258">
        <v>0</v>
      </c>
      <c r="K100" s="258">
        <v>0</v>
      </c>
      <c r="L100" s="258">
        <v>0</v>
      </c>
      <c r="M100" s="258">
        <v>0</v>
      </c>
      <c r="N100" s="258">
        <v>0</v>
      </c>
      <c r="O100" s="258">
        <f t="shared" si="3"/>
        <v>0</v>
      </c>
      <c r="P100" s="258">
        <v>0</v>
      </c>
      <c r="Q100" s="258">
        <v>0</v>
      </c>
      <c r="R100" s="258">
        <v>0</v>
      </c>
      <c r="S100" s="258">
        <v>0</v>
      </c>
      <c r="T100" s="258">
        <v>0</v>
      </c>
      <c r="U100" s="258">
        <v>0</v>
      </c>
      <c r="V100" s="258">
        <v>0</v>
      </c>
      <c r="W100" s="258">
        <v>0</v>
      </c>
      <c r="X100" s="258">
        <v>0</v>
      </c>
      <c r="Y100" s="258">
        <v>0</v>
      </c>
      <c r="Z100" s="156">
        <v>2</v>
      </c>
      <c r="AA100" s="129"/>
      <c r="AB100" s="129"/>
      <c r="AC100" s="129"/>
      <c r="AD100" s="129"/>
      <c r="AE100" s="129"/>
      <c r="AF100" s="129"/>
      <c r="AG100" s="129"/>
      <c r="AH100" s="129"/>
      <c r="AI100" s="129"/>
      <c r="AJ100" s="129"/>
      <c r="AK100" s="129"/>
      <c r="AL100" s="129"/>
      <c r="AM100" s="129"/>
      <c r="AN100" s="129"/>
      <c r="AO100" s="129"/>
      <c r="AP100" s="129"/>
      <c r="AR100" s="1"/>
      <c r="AS100" s="1"/>
      <c r="AT100" s="1"/>
      <c r="AU100" s="1"/>
      <c r="AV100" s="1"/>
      <c r="AW100" s="1"/>
      <c r="AX100" s="1"/>
      <c r="AY100" s="1"/>
      <c r="AZ100" s="1"/>
      <c r="BA100" s="1"/>
      <c r="BB100" s="1"/>
      <c r="BC100" s="8"/>
      <c r="BD100" s="1"/>
      <c r="BE100" s="1"/>
      <c r="BF100" s="1"/>
    </row>
    <row r="101" spans="1:58" s="132" customFormat="1" ht="48" customHeight="1" x14ac:dyDescent="0.2">
      <c r="A101" s="120" t="s">
        <v>977</v>
      </c>
      <c r="B101" s="79" t="s">
        <v>800</v>
      </c>
      <c r="C101" s="84" t="s">
        <v>810</v>
      </c>
      <c r="D101" s="94">
        <v>3</v>
      </c>
      <c r="E101" s="89" t="s">
        <v>867</v>
      </c>
      <c r="F101" s="84" t="s">
        <v>868</v>
      </c>
      <c r="G101" s="108" t="s">
        <v>881</v>
      </c>
      <c r="H101" s="108">
        <v>24</v>
      </c>
      <c r="I101" s="258">
        <f t="shared" si="2"/>
        <v>2</v>
      </c>
      <c r="J101" s="108">
        <v>0</v>
      </c>
      <c r="K101" s="108">
        <v>0</v>
      </c>
      <c r="L101" s="108">
        <v>0</v>
      </c>
      <c r="M101" s="108">
        <v>2</v>
      </c>
      <c r="N101" s="108">
        <v>0</v>
      </c>
      <c r="O101" s="258">
        <f t="shared" si="3"/>
        <v>2</v>
      </c>
      <c r="P101" s="108">
        <v>0</v>
      </c>
      <c r="Q101" s="108">
        <v>0</v>
      </c>
      <c r="R101" s="108">
        <v>0</v>
      </c>
      <c r="S101" s="108">
        <v>0</v>
      </c>
      <c r="T101" s="108">
        <v>1</v>
      </c>
      <c r="U101" s="108">
        <v>1</v>
      </c>
      <c r="V101" s="108">
        <v>0</v>
      </c>
      <c r="W101" s="108">
        <v>0</v>
      </c>
      <c r="X101" s="108">
        <v>0</v>
      </c>
      <c r="Y101" s="108">
        <v>0</v>
      </c>
      <c r="Z101" s="156">
        <v>24</v>
      </c>
      <c r="AA101" s="129"/>
      <c r="AB101" s="129"/>
      <c r="AC101" s="129"/>
      <c r="AD101" s="129"/>
      <c r="AE101" s="129"/>
      <c r="AF101" s="129"/>
      <c r="AG101" s="129"/>
      <c r="AH101" s="129"/>
      <c r="AI101" s="129"/>
      <c r="AJ101" s="129"/>
      <c r="AK101" s="129"/>
      <c r="AL101" s="129"/>
      <c r="AM101" s="129"/>
      <c r="AN101" s="129"/>
      <c r="AO101" s="129"/>
      <c r="AP101" s="129"/>
      <c r="AR101" s="1"/>
      <c r="AS101" s="1"/>
      <c r="AT101" s="1"/>
      <c r="AU101" s="1"/>
      <c r="AV101" s="1"/>
      <c r="AW101" s="1"/>
      <c r="AX101" s="1"/>
      <c r="AY101" s="1"/>
      <c r="AZ101" s="1"/>
      <c r="BA101" s="1"/>
      <c r="BB101" s="1"/>
      <c r="BC101" s="8"/>
      <c r="BD101" s="1"/>
      <c r="BE101" s="1"/>
      <c r="BF101" s="1"/>
    </row>
    <row r="102" spans="1:58" s="132" customFormat="1" ht="48" customHeight="1" x14ac:dyDescent="0.2">
      <c r="A102" s="120" t="s">
        <v>978</v>
      </c>
      <c r="B102" s="79" t="s">
        <v>1030</v>
      </c>
      <c r="C102" s="84" t="s">
        <v>810</v>
      </c>
      <c r="D102" s="94">
        <v>3</v>
      </c>
      <c r="E102" s="89" t="s">
        <v>867</v>
      </c>
      <c r="F102" s="84" t="s">
        <v>868</v>
      </c>
      <c r="G102" s="108" t="s">
        <v>882</v>
      </c>
      <c r="H102" s="108">
        <v>1</v>
      </c>
      <c r="I102" s="258">
        <f t="shared" si="2"/>
        <v>0</v>
      </c>
      <c r="J102" s="258">
        <v>0</v>
      </c>
      <c r="K102" s="258">
        <v>0</v>
      </c>
      <c r="L102" s="258">
        <v>0</v>
      </c>
      <c r="M102" s="258">
        <v>0</v>
      </c>
      <c r="N102" s="258">
        <v>0</v>
      </c>
      <c r="O102" s="258">
        <f t="shared" si="3"/>
        <v>0</v>
      </c>
      <c r="P102" s="258">
        <v>0</v>
      </c>
      <c r="Q102" s="258">
        <v>0</v>
      </c>
      <c r="R102" s="258">
        <v>0</v>
      </c>
      <c r="S102" s="258">
        <v>0</v>
      </c>
      <c r="T102" s="258">
        <v>0</v>
      </c>
      <c r="U102" s="258">
        <v>0</v>
      </c>
      <c r="V102" s="258">
        <v>0</v>
      </c>
      <c r="W102" s="258">
        <v>0</v>
      </c>
      <c r="X102" s="258">
        <v>0</v>
      </c>
      <c r="Y102" s="258">
        <v>0</v>
      </c>
      <c r="Z102" s="156">
        <v>1</v>
      </c>
      <c r="AA102" s="129"/>
      <c r="AB102" s="129"/>
      <c r="AC102" s="129"/>
      <c r="AD102" s="129"/>
      <c r="AE102" s="129"/>
      <c r="AF102" s="129"/>
      <c r="AG102" s="129"/>
      <c r="AH102" s="129"/>
      <c r="AI102" s="129"/>
      <c r="AJ102" s="129"/>
      <c r="AK102" s="129"/>
      <c r="AL102" s="129"/>
      <c r="AM102" s="129"/>
      <c r="AN102" s="129"/>
      <c r="AO102" s="129"/>
      <c r="AP102" s="129"/>
      <c r="AR102" s="1"/>
      <c r="AS102" s="1"/>
      <c r="AT102" s="1"/>
      <c r="AU102" s="1"/>
      <c r="AV102" s="1"/>
      <c r="AW102" s="1"/>
      <c r="AX102" s="1"/>
      <c r="AY102" s="1"/>
      <c r="AZ102" s="1"/>
      <c r="BA102" s="1"/>
      <c r="BB102" s="1"/>
      <c r="BC102" s="8"/>
      <c r="BD102" s="1"/>
      <c r="BE102" s="1"/>
      <c r="BF102" s="1"/>
    </row>
    <row r="103" spans="1:58" s="132" customFormat="1" ht="48" customHeight="1" x14ac:dyDescent="0.2">
      <c r="A103" s="120" t="s">
        <v>979</v>
      </c>
      <c r="B103" s="79" t="s">
        <v>803</v>
      </c>
      <c r="C103" s="84" t="s">
        <v>810</v>
      </c>
      <c r="D103" s="94">
        <v>3</v>
      </c>
      <c r="E103" s="91" t="s">
        <v>871</v>
      </c>
      <c r="F103" s="78" t="s">
        <v>872</v>
      </c>
      <c r="G103" s="108" t="s">
        <v>881</v>
      </c>
      <c r="H103" s="108">
        <v>24</v>
      </c>
      <c r="I103" s="258">
        <f t="shared" si="2"/>
        <v>0</v>
      </c>
      <c r="J103" s="258">
        <v>0</v>
      </c>
      <c r="K103" s="258">
        <v>0</v>
      </c>
      <c r="L103" s="258">
        <v>0</v>
      </c>
      <c r="M103" s="258">
        <v>0</v>
      </c>
      <c r="N103" s="258">
        <v>0</v>
      </c>
      <c r="O103" s="258">
        <f t="shared" si="3"/>
        <v>1</v>
      </c>
      <c r="P103" s="108">
        <v>0</v>
      </c>
      <c r="Q103" s="108">
        <v>0</v>
      </c>
      <c r="R103" s="108">
        <v>0</v>
      </c>
      <c r="S103" s="108">
        <v>0</v>
      </c>
      <c r="T103" s="108">
        <v>1</v>
      </c>
      <c r="U103" s="108">
        <v>0</v>
      </c>
      <c r="V103" s="108">
        <v>0</v>
      </c>
      <c r="W103" s="108">
        <v>0</v>
      </c>
      <c r="X103" s="108">
        <v>0</v>
      </c>
      <c r="Y103" s="108">
        <v>19</v>
      </c>
      <c r="Z103" s="156">
        <v>23</v>
      </c>
      <c r="AA103" s="129"/>
      <c r="AB103" s="129"/>
      <c r="AC103" s="129"/>
      <c r="AD103" s="129"/>
      <c r="AE103" s="129"/>
      <c r="AF103" s="129"/>
      <c r="AG103" s="129"/>
      <c r="AH103" s="129"/>
      <c r="AI103" s="129"/>
      <c r="AJ103" s="129"/>
      <c r="AK103" s="129"/>
      <c r="AL103" s="129"/>
      <c r="AM103" s="129"/>
      <c r="AN103" s="129"/>
      <c r="AO103" s="129"/>
      <c r="AP103" s="129"/>
      <c r="AR103" s="1"/>
      <c r="AS103" s="1"/>
      <c r="AT103" s="1"/>
      <c r="AU103" s="1"/>
      <c r="AV103" s="1"/>
      <c r="AW103" s="1"/>
      <c r="AX103" s="1"/>
      <c r="AY103" s="1"/>
      <c r="AZ103" s="1"/>
      <c r="BA103" s="1"/>
      <c r="BB103" s="1"/>
      <c r="BC103" s="8"/>
      <c r="BD103" s="1"/>
      <c r="BE103" s="1"/>
      <c r="BF103" s="1"/>
    </row>
    <row r="104" spans="1:58" s="132" customFormat="1" ht="48" customHeight="1" x14ac:dyDescent="0.2">
      <c r="A104" s="120" t="s">
        <v>980</v>
      </c>
      <c r="B104" s="79" t="s">
        <v>1031</v>
      </c>
      <c r="C104" s="84" t="s">
        <v>810</v>
      </c>
      <c r="D104" s="94">
        <v>3</v>
      </c>
      <c r="E104" s="91" t="s">
        <v>871</v>
      </c>
      <c r="F104" s="78" t="s">
        <v>872</v>
      </c>
      <c r="G104" s="108" t="s">
        <v>882</v>
      </c>
      <c r="H104" s="108">
        <v>7</v>
      </c>
      <c r="I104" s="258">
        <f t="shared" si="2"/>
        <v>0</v>
      </c>
      <c r="J104" s="258">
        <v>0</v>
      </c>
      <c r="K104" s="258">
        <v>0</v>
      </c>
      <c r="L104" s="258">
        <v>0</v>
      </c>
      <c r="M104" s="258">
        <v>0</v>
      </c>
      <c r="N104" s="258">
        <v>0</v>
      </c>
      <c r="O104" s="258">
        <f t="shared" si="3"/>
        <v>1</v>
      </c>
      <c r="P104" s="258">
        <v>0</v>
      </c>
      <c r="Q104" s="258">
        <v>0</v>
      </c>
      <c r="R104" s="258">
        <v>0</v>
      </c>
      <c r="S104" s="258">
        <v>0</v>
      </c>
      <c r="T104" s="258">
        <v>1</v>
      </c>
      <c r="U104" s="258">
        <v>0</v>
      </c>
      <c r="V104" s="258">
        <v>0</v>
      </c>
      <c r="W104" s="258">
        <v>0</v>
      </c>
      <c r="X104" s="258">
        <v>0</v>
      </c>
      <c r="Y104" s="108">
        <v>6</v>
      </c>
      <c r="Z104" s="156">
        <v>6</v>
      </c>
      <c r="AA104" s="129"/>
      <c r="AB104" s="129"/>
      <c r="AC104" s="129"/>
      <c r="AD104" s="129"/>
      <c r="AE104" s="129"/>
      <c r="AF104" s="129"/>
      <c r="AG104" s="129"/>
      <c r="AH104" s="129"/>
      <c r="AI104" s="129"/>
      <c r="AJ104" s="129"/>
      <c r="AK104" s="129"/>
      <c r="AL104" s="129"/>
      <c r="AM104" s="129"/>
      <c r="AN104" s="129"/>
      <c r="AO104" s="129"/>
      <c r="AP104" s="129"/>
      <c r="AR104" s="1"/>
      <c r="AS104" s="1"/>
      <c r="AT104" s="1"/>
      <c r="AU104" s="1"/>
      <c r="AV104" s="1"/>
      <c r="AW104" s="1"/>
      <c r="AX104" s="1"/>
      <c r="AY104" s="1"/>
      <c r="AZ104" s="1"/>
      <c r="BA104" s="1"/>
      <c r="BB104" s="1"/>
      <c r="BC104" s="8"/>
      <c r="BD104" s="1"/>
      <c r="BE104" s="1"/>
      <c r="BF104" s="1"/>
    </row>
    <row r="105" spans="1:58" ht="25.5" x14ac:dyDescent="0.2">
      <c r="A105" s="120" t="s">
        <v>981</v>
      </c>
      <c r="B105" s="79" t="s">
        <v>805</v>
      </c>
      <c r="C105" s="84" t="s">
        <v>810</v>
      </c>
      <c r="D105" s="94">
        <v>3</v>
      </c>
      <c r="E105" s="91" t="s">
        <v>873</v>
      </c>
      <c r="F105" s="78" t="s">
        <v>874</v>
      </c>
      <c r="G105" s="108" t="s">
        <v>882</v>
      </c>
      <c r="H105" s="108">
        <v>9</v>
      </c>
      <c r="I105" s="258">
        <f t="shared" si="2"/>
        <v>0</v>
      </c>
      <c r="J105" s="258">
        <v>0</v>
      </c>
      <c r="K105" s="258">
        <v>0</v>
      </c>
      <c r="L105" s="258">
        <v>0</v>
      </c>
      <c r="M105" s="258">
        <v>0</v>
      </c>
      <c r="N105" s="258">
        <v>0</v>
      </c>
      <c r="O105" s="258">
        <f t="shared" si="3"/>
        <v>0</v>
      </c>
      <c r="P105" s="258">
        <v>0</v>
      </c>
      <c r="Q105" s="258">
        <v>0</v>
      </c>
      <c r="R105" s="258">
        <v>0</v>
      </c>
      <c r="S105" s="258">
        <v>0</v>
      </c>
      <c r="T105" s="258">
        <v>0</v>
      </c>
      <c r="U105" s="258">
        <v>0</v>
      </c>
      <c r="V105" s="258">
        <v>0</v>
      </c>
      <c r="W105" s="258">
        <v>0</v>
      </c>
      <c r="X105" s="258">
        <v>0</v>
      </c>
      <c r="Y105" s="108">
        <v>0</v>
      </c>
      <c r="Z105" s="156">
        <v>9</v>
      </c>
    </row>
    <row r="106" spans="1:58" ht="25.5" x14ac:dyDescent="0.2">
      <c r="A106" s="120" t="s">
        <v>982</v>
      </c>
      <c r="B106" s="79" t="s">
        <v>806</v>
      </c>
      <c r="C106" s="84" t="s">
        <v>810</v>
      </c>
      <c r="D106" s="94">
        <v>3</v>
      </c>
      <c r="E106" s="78" t="s">
        <v>875</v>
      </c>
      <c r="F106" s="78" t="s">
        <v>876</v>
      </c>
      <c r="G106" s="108" t="s">
        <v>881</v>
      </c>
      <c r="H106" s="108">
        <v>23</v>
      </c>
      <c r="I106" s="258">
        <f t="shared" si="2"/>
        <v>0</v>
      </c>
      <c r="J106" s="258">
        <v>0</v>
      </c>
      <c r="K106" s="258">
        <v>0</v>
      </c>
      <c r="L106" s="258">
        <v>0</v>
      </c>
      <c r="M106" s="258">
        <v>0</v>
      </c>
      <c r="N106" s="258">
        <v>0</v>
      </c>
      <c r="O106" s="258">
        <f t="shared" si="3"/>
        <v>2</v>
      </c>
      <c r="P106" s="258">
        <v>0</v>
      </c>
      <c r="Q106" s="258">
        <v>0</v>
      </c>
      <c r="R106" s="258">
        <v>0</v>
      </c>
      <c r="S106" s="258">
        <v>0</v>
      </c>
      <c r="T106" s="258">
        <v>2</v>
      </c>
      <c r="U106" s="258">
        <v>0</v>
      </c>
      <c r="V106" s="258">
        <v>0</v>
      </c>
      <c r="W106" s="258">
        <v>0</v>
      </c>
      <c r="X106" s="258">
        <v>0</v>
      </c>
      <c r="Y106" s="108">
        <v>0</v>
      </c>
      <c r="Z106" s="156">
        <v>21</v>
      </c>
    </row>
    <row r="107" spans="1:58" ht="25.5" x14ac:dyDescent="0.2">
      <c r="A107" s="120" t="s">
        <v>983</v>
      </c>
      <c r="B107" s="81" t="s">
        <v>735</v>
      </c>
      <c r="C107" s="85" t="s">
        <v>810</v>
      </c>
      <c r="D107" s="85">
        <v>4</v>
      </c>
      <c r="E107" s="87" t="s">
        <v>812</v>
      </c>
      <c r="F107" s="79" t="s">
        <v>813</v>
      </c>
      <c r="G107" s="108" t="s">
        <v>881</v>
      </c>
      <c r="H107" s="108">
        <v>23</v>
      </c>
      <c r="I107" s="258">
        <f t="shared" si="2"/>
        <v>0</v>
      </c>
      <c r="J107" s="258">
        <v>0</v>
      </c>
      <c r="K107" s="258">
        <v>0</v>
      </c>
      <c r="L107" s="258">
        <v>0</v>
      </c>
      <c r="M107" s="258">
        <v>0</v>
      </c>
      <c r="N107" s="258">
        <v>0</v>
      </c>
      <c r="O107" s="258">
        <f t="shared" si="3"/>
        <v>0</v>
      </c>
      <c r="P107" s="258">
        <v>0</v>
      </c>
      <c r="Q107" s="258">
        <v>0</v>
      </c>
      <c r="R107" s="258">
        <v>0</v>
      </c>
      <c r="S107" s="258">
        <v>0</v>
      </c>
      <c r="T107" s="258">
        <v>0</v>
      </c>
      <c r="U107" s="258">
        <v>0</v>
      </c>
      <c r="V107" s="258">
        <v>0</v>
      </c>
      <c r="W107" s="258">
        <v>0</v>
      </c>
      <c r="X107" s="258">
        <v>0</v>
      </c>
      <c r="Y107" s="108">
        <v>20</v>
      </c>
      <c r="Z107" s="156">
        <v>23</v>
      </c>
    </row>
    <row r="108" spans="1:58" ht="38.25" x14ac:dyDescent="0.25">
      <c r="A108" s="120" t="s">
        <v>984</v>
      </c>
      <c r="B108" s="85" t="s">
        <v>740</v>
      </c>
      <c r="C108" s="85" t="s">
        <v>811</v>
      </c>
      <c r="D108" s="85">
        <v>4</v>
      </c>
      <c r="E108" s="87" t="s">
        <v>818</v>
      </c>
      <c r="F108" s="85" t="s">
        <v>819</v>
      </c>
      <c r="G108" s="108" t="s">
        <v>881</v>
      </c>
      <c r="H108" s="108">
        <v>10</v>
      </c>
      <c r="I108" s="258">
        <f t="shared" si="2"/>
        <v>0</v>
      </c>
      <c r="J108" s="258">
        <v>0</v>
      </c>
      <c r="K108" s="258">
        <v>0</v>
      </c>
      <c r="L108" s="258">
        <v>0</v>
      </c>
      <c r="M108" s="258">
        <v>0</v>
      </c>
      <c r="N108" s="258">
        <v>0</v>
      </c>
      <c r="O108" s="258">
        <f t="shared" si="3"/>
        <v>0</v>
      </c>
      <c r="P108" s="258">
        <v>0</v>
      </c>
      <c r="Q108" s="258">
        <v>0</v>
      </c>
      <c r="R108" s="258">
        <v>0</v>
      </c>
      <c r="S108" s="258">
        <v>0</v>
      </c>
      <c r="T108" s="258">
        <v>0</v>
      </c>
      <c r="U108" s="258">
        <v>0</v>
      </c>
      <c r="V108" s="258">
        <v>0</v>
      </c>
      <c r="W108" s="258">
        <v>0</v>
      </c>
      <c r="X108" s="258">
        <v>0</v>
      </c>
      <c r="Y108" s="108">
        <v>7</v>
      </c>
      <c r="Z108" s="156">
        <v>10</v>
      </c>
    </row>
    <row r="109" spans="1:58" ht="38.25" x14ac:dyDescent="0.25">
      <c r="A109" s="120" t="s">
        <v>985</v>
      </c>
      <c r="B109" s="85" t="s">
        <v>1032</v>
      </c>
      <c r="C109" s="85" t="s">
        <v>811</v>
      </c>
      <c r="D109" s="85">
        <v>4</v>
      </c>
      <c r="E109" s="87" t="s">
        <v>818</v>
      </c>
      <c r="F109" s="85" t="s">
        <v>819</v>
      </c>
      <c r="G109" s="108" t="s">
        <v>882</v>
      </c>
      <c r="H109" s="108">
        <v>1</v>
      </c>
      <c r="I109" s="258">
        <f t="shared" si="2"/>
        <v>0</v>
      </c>
      <c r="J109" s="258">
        <v>0</v>
      </c>
      <c r="K109" s="258">
        <v>0</v>
      </c>
      <c r="L109" s="258">
        <v>0</v>
      </c>
      <c r="M109" s="258">
        <v>0</v>
      </c>
      <c r="N109" s="258">
        <v>0</v>
      </c>
      <c r="O109" s="258">
        <f t="shared" si="3"/>
        <v>0</v>
      </c>
      <c r="P109" s="258">
        <v>0</v>
      </c>
      <c r="Q109" s="258">
        <v>0</v>
      </c>
      <c r="R109" s="258">
        <v>0</v>
      </c>
      <c r="S109" s="258">
        <v>0</v>
      </c>
      <c r="T109" s="258">
        <v>0</v>
      </c>
      <c r="U109" s="258">
        <v>0</v>
      </c>
      <c r="V109" s="258">
        <v>0</v>
      </c>
      <c r="W109" s="258">
        <v>0</v>
      </c>
      <c r="X109" s="258">
        <v>0</v>
      </c>
      <c r="Y109" s="108">
        <v>0</v>
      </c>
      <c r="Z109" s="156">
        <v>1</v>
      </c>
    </row>
    <row r="110" spans="1:58" ht="25.5" x14ac:dyDescent="0.25">
      <c r="A110" s="120" t="s">
        <v>986</v>
      </c>
      <c r="B110" s="81" t="s">
        <v>750</v>
      </c>
      <c r="C110" s="85" t="s">
        <v>811</v>
      </c>
      <c r="D110" s="85">
        <v>4</v>
      </c>
      <c r="E110" s="87" t="s">
        <v>828</v>
      </c>
      <c r="F110" s="81" t="s">
        <v>829</v>
      </c>
      <c r="G110" s="108" t="s">
        <v>881</v>
      </c>
      <c r="H110" s="108">
        <v>9</v>
      </c>
      <c r="I110" s="258">
        <f t="shared" si="2"/>
        <v>0</v>
      </c>
      <c r="J110" s="258">
        <v>0</v>
      </c>
      <c r="K110" s="258">
        <v>0</v>
      </c>
      <c r="L110" s="258">
        <v>0</v>
      </c>
      <c r="M110" s="258">
        <v>0</v>
      </c>
      <c r="N110" s="258">
        <v>0</v>
      </c>
      <c r="O110" s="258">
        <f t="shared" si="3"/>
        <v>0</v>
      </c>
      <c r="P110" s="258">
        <v>0</v>
      </c>
      <c r="Q110" s="258">
        <v>0</v>
      </c>
      <c r="R110" s="258">
        <v>0</v>
      </c>
      <c r="S110" s="258">
        <v>0</v>
      </c>
      <c r="T110" s="258">
        <v>0</v>
      </c>
      <c r="U110" s="258">
        <v>0</v>
      </c>
      <c r="V110" s="258">
        <v>0</v>
      </c>
      <c r="W110" s="258">
        <v>0</v>
      </c>
      <c r="X110" s="258">
        <v>0</v>
      </c>
      <c r="Y110" s="108">
        <v>3</v>
      </c>
      <c r="Z110" s="156">
        <v>9</v>
      </c>
    </row>
    <row r="111" spans="1:58" ht="25.5" x14ac:dyDescent="0.25">
      <c r="A111" s="120" t="s">
        <v>987</v>
      </c>
      <c r="B111" s="81" t="s">
        <v>1033</v>
      </c>
      <c r="C111" s="85" t="s">
        <v>811</v>
      </c>
      <c r="D111" s="85">
        <v>4</v>
      </c>
      <c r="E111" s="87" t="s">
        <v>828</v>
      </c>
      <c r="F111" s="81" t="s">
        <v>829</v>
      </c>
      <c r="G111" s="108" t="s">
        <v>882</v>
      </c>
      <c r="H111" s="108">
        <v>2</v>
      </c>
      <c r="I111" s="258">
        <f t="shared" si="2"/>
        <v>0</v>
      </c>
      <c r="J111" s="258">
        <v>0</v>
      </c>
      <c r="K111" s="258">
        <v>0</v>
      </c>
      <c r="L111" s="258">
        <v>0</v>
      </c>
      <c r="M111" s="258">
        <v>0</v>
      </c>
      <c r="N111" s="258">
        <v>0</v>
      </c>
      <c r="O111" s="258">
        <f t="shared" si="3"/>
        <v>1</v>
      </c>
      <c r="P111" s="258">
        <v>0</v>
      </c>
      <c r="Q111" s="258">
        <v>0</v>
      </c>
      <c r="R111" s="258">
        <v>0</v>
      </c>
      <c r="S111" s="258">
        <v>0</v>
      </c>
      <c r="T111" s="258">
        <v>0</v>
      </c>
      <c r="U111" s="258">
        <v>0</v>
      </c>
      <c r="V111" s="258">
        <v>0</v>
      </c>
      <c r="W111" s="258">
        <v>0</v>
      </c>
      <c r="X111" s="258">
        <v>1</v>
      </c>
      <c r="Y111" s="108">
        <v>2</v>
      </c>
      <c r="Z111" s="156">
        <v>1</v>
      </c>
    </row>
    <row r="112" spans="1:58" ht="25.5" x14ac:dyDescent="0.25">
      <c r="A112" s="120" t="s">
        <v>988</v>
      </c>
      <c r="B112" s="81" t="s">
        <v>752</v>
      </c>
      <c r="C112" s="84" t="s">
        <v>810</v>
      </c>
      <c r="D112" s="85">
        <v>4</v>
      </c>
      <c r="E112" s="88" t="s">
        <v>830</v>
      </c>
      <c r="F112" s="93" t="s">
        <v>831</v>
      </c>
      <c r="G112" s="108" t="s">
        <v>881</v>
      </c>
      <c r="H112" s="108">
        <v>23</v>
      </c>
      <c r="I112" s="258">
        <f t="shared" si="2"/>
        <v>0</v>
      </c>
      <c r="J112" s="258">
        <v>0</v>
      </c>
      <c r="K112" s="258">
        <v>0</v>
      </c>
      <c r="L112" s="258">
        <v>0</v>
      </c>
      <c r="M112" s="258">
        <v>0</v>
      </c>
      <c r="N112" s="258">
        <v>0</v>
      </c>
      <c r="O112" s="258">
        <f t="shared" si="3"/>
        <v>0</v>
      </c>
      <c r="P112" s="258">
        <v>0</v>
      </c>
      <c r="Q112" s="258">
        <v>0</v>
      </c>
      <c r="R112" s="258">
        <v>0</v>
      </c>
      <c r="S112" s="258">
        <v>0</v>
      </c>
      <c r="T112" s="258">
        <v>0</v>
      </c>
      <c r="U112" s="258">
        <v>0</v>
      </c>
      <c r="V112" s="258">
        <v>0</v>
      </c>
      <c r="W112" s="258">
        <v>0</v>
      </c>
      <c r="X112" s="258">
        <v>0</v>
      </c>
      <c r="Y112" s="108">
        <v>19</v>
      </c>
      <c r="Z112" s="156">
        <v>23</v>
      </c>
    </row>
    <row r="113" spans="1:58" ht="89.25" x14ac:dyDescent="0.25">
      <c r="A113" s="120" t="s">
        <v>989</v>
      </c>
      <c r="B113" s="81" t="s">
        <v>756</v>
      </c>
      <c r="C113" s="85" t="s">
        <v>810</v>
      </c>
      <c r="D113" s="85">
        <v>4</v>
      </c>
      <c r="E113" s="87" t="s">
        <v>832</v>
      </c>
      <c r="F113" s="85" t="s">
        <v>833</v>
      </c>
      <c r="G113" s="108" t="s">
        <v>881</v>
      </c>
      <c r="H113" s="108">
        <v>23</v>
      </c>
      <c r="I113" s="258">
        <f t="shared" si="2"/>
        <v>1</v>
      </c>
      <c r="J113" s="258">
        <v>0</v>
      </c>
      <c r="K113" s="258">
        <v>0</v>
      </c>
      <c r="L113" s="258">
        <v>0</v>
      </c>
      <c r="M113" s="258">
        <v>1</v>
      </c>
      <c r="N113" s="258">
        <v>0</v>
      </c>
      <c r="O113" s="258">
        <f t="shared" si="3"/>
        <v>2</v>
      </c>
      <c r="P113" s="258">
        <v>0</v>
      </c>
      <c r="Q113" s="258">
        <v>0</v>
      </c>
      <c r="R113" s="258">
        <v>0</v>
      </c>
      <c r="S113" s="258">
        <v>0</v>
      </c>
      <c r="T113" s="258">
        <v>0</v>
      </c>
      <c r="U113" s="258">
        <v>1</v>
      </c>
      <c r="V113" s="258">
        <v>1</v>
      </c>
      <c r="W113" s="258">
        <v>0</v>
      </c>
      <c r="X113" s="258">
        <v>0</v>
      </c>
      <c r="Y113" s="108">
        <v>17</v>
      </c>
      <c r="Z113" s="156">
        <v>21</v>
      </c>
    </row>
    <row r="114" spans="1:58" ht="89.25" x14ac:dyDescent="0.25">
      <c r="A114" s="120" t="s">
        <v>990</v>
      </c>
      <c r="B114" s="81" t="s">
        <v>1034</v>
      </c>
      <c r="C114" s="85" t="s">
        <v>810</v>
      </c>
      <c r="D114" s="85">
        <v>4</v>
      </c>
      <c r="E114" s="87" t="s">
        <v>832</v>
      </c>
      <c r="F114" s="85" t="s">
        <v>833</v>
      </c>
      <c r="G114" s="108" t="s">
        <v>882</v>
      </c>
      <c r="H114" s="108">
        <v>1</v>
      </c>
      <c r="I114" s="258">
        <f t="shared" si="2"/>
        <v>1</v>
      </c>
      <c r="J114" s="108">
        <v>0</v>
      </c>
      <c r="K114" s="108">
        <v>0</v>
      </c>
      <c r="L114" s="108">
        <v>0</v>
      </c>
      <c r="M114" s="108">
        <v>1</v>
      </c>
      <c r="N114" s="108">
        <v>0</v>
      </c>
      <c r="O114" s="258">
        <f t="shared" si="3"/>
        <v>1</v>
      </c>
      <c r="P114" s="108">
        <v>0</v>
      </c>
      <c r="Q114" s="108">
        <v>0</v>
      </c>
      <c r="R114" s="108">
        <v>0</v>
      </c>
      <c r="S114" s="108">
        <v>0</v>
      </c>
      <c r="T114" s="108">
        <v>1</v>
      </c>
      <c r="U114" s="108">
        <v>0</v>
      </c>
      <c r="V114" s="108">
        <v>0</v>
      </c>
      <c r="W114" s="108">
        <v>0</v>
      </c>
      <c r="X114" s="108">
        <v>0</v>
      </c>
      <c r="Y114" s="108">
        <v>1</v>
      </c>
      <c r="Z114" s="156">
        <v>1</v>
      </c>
    </row>
    <row r="115" spans="1:58" ht="25.5" x14ac:dyDescent="0.25">
      <c r="A115" s="120" t="s">
        <v>991</v>
      </c>
      <c r="B115" s="81" t="s">
        <v>774</v>
      </c>
      <c r="C115" s="84" t="s">
        <v>810</v>
      </c>
      <c r="D115" s="84">
        <v>4</v>
      </c>
      <c r="E115" s="88" t="s">
        <v>850</v>
      </c>
      <c r="F115" s="84" t="s">
        <v>851</v>
      </c>
      <c r="G115" s="108" t="s">
        <v>881</v>
      </c>
      <c r="H115" s="108">
        <v>23</v>
      </c>
      <c r="I115" s="258">
        <f t="shared" si="2"/>
        <v>2</v>
      </c>
      <c r="J115" s="108">
        <v>0</v>
      </c>
      <c r="K115" s="108">
        <v>0</v>
      </c>
      <c r="L115" s="108">
        <v>0</v>
      </c>
      <c r="M115" s="108">
        <v>2</v>
      </c>
      <c r="N115" s="108">
        <v>0</v>
      </c>
      <c r="O115" s="258">
        <f t="shared" si="3"/>
        <v>2</v>
      </c>
      <c r="P115" s="108">
        <v>0</v>
      </c>
      <c r="Q115" s="108">
        <v>1</v>
      </c>
      <c r="R115" s="108">
        <v>0</v>
      </c>
      <c r="S115" s="108">
        <v>0</v>
      </c>
      <c r="T115" s="108">
        <v>1</v>
      </c>
      <c r="U115" s="108">
        <v>0</v>
      </c>
      <c r="V115" s="108">
        <v>0</v>
      </c>
      <c r="W115" s="108">
        <v>0</v>
      </c>
      <c r="X115" s="108">
        <v>0</v>
      </c>
      <c r="Y115" s="108">
        <v>23</v>
      </c>
      <c r="Z115" s="156">
        <v>23</v>
      </c>
    </row>
    <row r="116" spans="1:58" ht="38.25" x14ac:dyDescent="0.25">
      <c r="A116" s="120" t="s">
        <v>992</v>
      </c>
      <c r="B116" s="81" t="s">
        <v>777</v>
      </c>
      <c r="C116" s="84" t="s">
        <v>810</v>
      </c>
      <c r="D116" s="84">
        <v>4</v>
      </c>
      <c r="E116" s="88" t="s">
        <v>852</v>
      </c>
      <c r="F116" s="84" t="s">
        <v>853</v>
      </c>
      <c r="G116" s="108" t="s">
        <v>881</v>
      </c>
      <c r="H116" s="108">
        <v>23</v>
      </c>
      <c r="I116" s="258">
        <f t="shared" si="2"/>
        <v>4</v>
      </c>
      <c r="J116" s="108">
        <v>0</v>
      </c>
      <c r="K116" s="108">
        <v>3</v>
      </c>
      <c r="L116" s="108">
        <v>0</v>
      </c>
      <c r="M116" s="108">
        <v>1</v>
      </c>
      <c r="N116" s="108">
        <v>0</v>
      </c>
      <c r="O116" s="258">
        <f t="shared" si="3"/>
        <v>9</v>
      </c>
      <c r="P116" s="108">
        <v>0</v>
      </c>
      <c r="Q116" s="108">
        <v>1</v>
      </c>
      <c r="R116" s="108">
        <v>0</v>
      </c>
      <c r="S116" s="108">
        <v>0</v>
      </c>
      <c r="T116" s="108">
        <v>4</v>
      </c>
      <c r="U116" s="108">
        <v>0</v>
      </c>
      <c r="V116" s="108">
        <v>1</v>
      </c>
      <c r="W116" s="108">
        <v>1</v>
      </c>
      <c r="X116" s="108">
        <v>2</v>
      </c>
      <c r="Y116" s="108">
        <v>11</v>
      </c>
      <c r="Z116" s="156">
        <v>18</v>
      </c>
    </row>
    <row r="117" spans="1:58" ht="25.5" x14ac:dyDescent="0.25">
      <c r="A117" s="120" t="s">
        <v>993</v>
      </c>
      <c r="B117" s="83" t="s">
        <v>786</v>
      </c>
      <c r="C117" s="85" t="s">
        <v>811</v>
      </c>
      <c r="D117" s="85">
        <v>4</v>
      </c>
      <c r="E117" s="87" t="s">
        <v>854</v>
      </c>
      <c r="F117" s="85" t="s">
        <v>855</v>
      </c>
      <c r="G117" s="108" t="s">
        <v>881</v>
      </c>
      <c r="H117" s="108">
        <v>10</v>
      </c>
      <c r="I117" s="258">
        <f t="shared" si="2"/>
        <v>2</v>
      </c>
      <c r="J117" s="258">
        <v>0</v>
      </c>
      <c r="K117" s="258">
        <v>1</v>
      </c>
      <c r="L117" s="258">
        <v>0</v>
      </c>
      <c r="M117" s="258">
        <v>1</v>
      </c>
      <c r="N117" s="258">
        <v>0</v>
      </c>
      <c r="O117" s="258">
        <f t="shared" si="3"/>
        <v>3</v>
      </c>
      <c r="P117" s="258">
        <v>0</v>
      </c>
      <c r="Q117" s="258">
        <v>0</v>
      </c>
      <c r="R117" s="258">
        <v>0</v>
      </c>
      <c r="S117" s="258">
        <v>0</v>
      </c>
      <c r="T117" s="258">
        <v>1</v>
      </c>
      <c r="U117" s="258">
        <v>1</v>
      </c>
      <c r="V117" s="258">
        <v>0</v>
      </c>
      <c r="W117" s="258">
        <v>0</v>
      </c>
      <c r="X117" s="258">
        <v>1</v>
      </c>
      <c r="Y117" s="108">
        <v>7</v>
      </c>
      <c r="Z117" s="156">
        <v>9</v>
      </c>
    </row>
    <row r="118" spans="1:58" ht="25.5" x14ac:dyDescent="0.25">
      <c r="A118" s="120" t="s">
        <v>994</v>
      </c>
      <c r="B118" s="83" t="s">
        <v>1035</v>
      </c>
      <c r="C118" s="85" t="s">
        <v>811</v>
      </c>
      <c r="D118" s="85">
        <v>4</v>
      </c>
      <c r="E118" s="87" t="s">
        <v>854</v>
      </c>
      <c r="F118" s="85" t="s">
        <v>855</v>
      </c>
      <c r="G118" s="108" t="s">
        <v>882</v>
      </c>
      <c r="H118" s="108">
        <v>7</v>
      </c>
      <c r="I118" s="258">
        <f t="shared" si="2"/>
        <v>2</v>
      </c>
      <c r="J118" s="258">
        <v>0</v>
      </c>
      <c r="K118" s="258">
        <v>0</v>
      </c>
      <c r="L118" s="258">
        <v>0</v>
      </c>
      <c r="M118" s="258">
        <v>2</v>
      </c>
      <c r="N118" s="258">
        <v>0</v>
      </c>
      <c r="O118" s="258">
        <f t="shared" si="3"/>
        <v>4</v>
      </c>
      <c r="P118" s="258">
        <v>0</v>
      </c>
      <c r="Q118" s="258">
        <v>0</v>
      </c>
      <c r="R118" s="258">
        <v>0</v>
      </c>
      <c r="S118" s="258">
        <v>0</v>
      </c>
      <c r="T118" s="258">
        <v>0</v>
      </c>
      <c r="U118" s="258">
        <v>0</v>
      </c>
      <c r="V118" s="258">
        <v>0</v>
      </c>
      <c r="W118" s="258">
        <v>0</v>
      </c>
      <c r="X118" s="258">
        <v>4</v>
      </c>
      <c r="Y118" s="108">
        <v>4</v>
      </c>
      <c r="Z118" s="156">
        <v>5</v>
      </c>
    </row>
    <row r="119" spans="1:58" ht="25.5" x14ac:dyDescent="0.25">
      <c r="A119" s="120" t="s">
        <v>995</v>
      </c>
      <c r="B119" s="83" t="s">
        <v>789</v>
      </c>
      <c r="C119" s="84" t="s">
        <v>810</v>
      </c>
      <c r="D119" s="84">
        <v>4</v>
      </c>
      <c r="E119" s="88" t="s">
        <v>856</v>
      </c>
      <c r="F119" s="77" t="s">
        <v>858</v>
      </c>
      <c r="G119" s="108" t="s">
        <v>881</v>
      </c>
      <c r="H119" s="108">
        <v>23</v>
      </c>
      <c r="I119" s="258">
        <f t="shared" si="2"/>
        <v>0</v>
      </c>
      <c r="J119" s="258">
        <v>0</v>
      </c>
      <c r="K119" s="258">
        <v>0</v>
      </c>
      <c r="L119" s="258">
        <v>0</v>
      </c>
      <c r="M119" s="258">
        <v>0</v>
      </c>
      <c r="N119" s="258">
        <v>0</v>
      </c>
      <c r="O119" s="258">
        <f t="shared" si="3"/>
        <v>0</v>
      </c>
      <c r="P119" s="258">
        <v>0</v>
      </c>
      <c r="Q119" s="258">
        <v>0</v>
      </c>
      <c r="R119" s="258">
        <v>0</v>
      </c>
      <c r="S119" s="258">
        <v>0</v>
      </c>
      <c r="T119" s="258">
        <v>0</v>
      </c>
      <c r="U119" s="258">
        <v>0</v>
      </c>
      <c r="V119" s="258">
        <v>0</v>
      </c>
      <c r="W119" s="258">
        <v>0</v>
      </c>
      <c r="X119" s="258">
        <v>0</v>
      </c>
      <c r="Y119" s="108">
        <v>17</v>
      </c>
      <c r="Z119" s="156">
        <v>21</v>
      </c>
    </row>
    <row r="120" spans="1:58" ht="51" x14ac:dyDescent="0.25">
      <c r="A120" s="120" t="s">
        <v>996</v>
      </c>
      <c r="B120" s="81" t="s">
        <v>801</v>
      </c>
      <c r="C120" s="84" t="s">
        <v>810</v>
      </c>
      <c r="D120" s="84">
        <v>4</v>
      </c>
      <c r="E120" s="88" t="s">
        <v>867</v>
      </c>
      <c r="F120" s="84" t="s">
        <v>868</v>
      </c>
      <c r="G120" s="108" t="s">
        <v>881</v>
      </c>
      <c r="H120" s="108">
        <v>23</v>
      </c>
      <c r="I120" s="258">
        <f t="shared" si="2"/>
        <v>2</v>
      </c>
      <c r="J120" s="108">
        <v>1</v>
      </c>
      <c r="K120" s="108">
        <v>1</v>
      </c>
      <c r="L120" s="108">
        <v>0</v>
      </c>
      <c r="M120" s="108">
        <v>0</v>
      </c>
      <c r="N120" s="108">
        <v>0</v>
      </c>
      <c r="O120" s="258">
        <f t="shared" si="3"/>
        <v>4</v>
      </c>
      <c r="P120" s="108">
        <v>0</v>
      </c>
      <c r="Q120" s="108">
        <v>0</v>
      </c>
      <c r="R120" s="108">
        <v>0</v>
      </c>
      <c r="S120" s="108">
        <v>0</v>
      </c>
      <c r="T120" s="108">
        <v>0</v>
      </c>
      <c r="U120" s="108">
        <v>0</v>
      </c>
      <c r="V120" s="108">
        <v>0</v>
      </c>
      <c r="W120" s="108">
        <v>0</v>
      </c>
      <c r="X120" s="108">
        <v>4</v>
      </c>
      <c r="Y120" s="108">
        <v>17</v>
      </c>
      <c r="Z120" s="156">
        <v>21</v>
      </c>
    </row>
    <row r="121" spans="1:58" ht="51" x14ac:dyDescent="0.25">
      <c r="A121" s="120" t="s">
        <v>1041</v>
      </c>
      <c r="B121" s="81" t="s">
        <v>1036</v>
      </c>
      <c r="C121" s="84" t="s">
        <v>810</v>
      </c>
      <c r="D121" s="84">
        <v>4</v>
      </c>
      <c r="E121" s="88" t="s">
        <v>867</v>
      </c>
      <c r="F121" s="84" t="s">
        <v>868</v>
      </c>
      <c r="G121" s="108" t="s">
        <v>882</v>
      </c>
      <c r="H121" s="108">
        <v>1</v>
      </c>
      <c r="I121" s="258">
        <f t="shared" si="2"/>
        <v>0</v>
      </c>
      <c r="J121" s="258">
        <v>0</v>
      </c>
      <c r="K121" s="258">
        <v>0</v>
      </c>
      <c r="L121" s="258">
        <v>0</v>
      </c>
      <c r="M121" s="258">
        <v>0</v>
      </c>
      <c r="N121" s="258">
        <v>0</v>
      </c>
      <c r="O121" s="258">
        <f t="shared" si="3"/>
        <v>1</v>
      </c>
      <c r="P121" s="258">
        <v>0</v>
      </c>
      <c r="Q121" s="258">
        <v>0</v>
      </c>
      <c r="R121" s="258">
        <v>0</v>
      </c>
      <c r="S121" s="258">
        <v>0</v>
      </c>
      <c r="T121" s="258">
        <v>0</v>
      </c>
      <c r="U121" s="258">
        <v>0</v>
      </c>
      <c r="V121" s="258">
        <v>0</v>
      </c>
      <c r="W121" s="258">
        <v>0</v>
      </c>
      <c r="X121" s="258">
        <v>1</v>
      </c>
      <c r="Y121" s="108">
        <v>0</v>
      </c>
      <c r="Z121" s="156">
        <v>0</v>
      </c>
    </row>
    <row r="122" spans="1:58" s="103" customFormat="1" ht="12.75" customHeight="1" x14ac:dyDescent="0.25">
      <c r="A122" s="120" t="s">
        <v>1042</v>
      </c>
      <c r="B122" s="83" t="s">
        <v>807</v>
      </c>
      <c r="C122" s="85" t="s">
        <v>811</v>
      </c>
      <c r="D122" s="85">
        <v>4</v>
      </c>
      <c r="E122" s="85" t="s">
        <v>877</v>
      </c>
      <c r="F122" s="85" t="s">
        <v>878</v>
      </c>
      <c r="G122" s="108" t="s">
        <v>882</v>
      </c>
      <c r="H122" s="108">
        <v>8</v>
      </c>
      <c r="I122" s="258">
        <f t="shared" si="2"/>
        <v>0</v>
      </c>
      <c r="J122" s="258">
        <v>0</v>
      </c>
      <c r="K122" s="258">
        <v>0</v>
      </c>
      <c r="L122" s="258">
        <v>0</v>
      </c>
      <c r="M122" s="258">
        <v>0</v>
      </c>
      <c r="N122" s="258">
        <v>0</v>
      </c>
      <c r="O122" s="258">
        <f t="shared" si="3"/>
        <v>1</v>
      </c>
      <c r="P122" s="258">
        <v>1</v>
      </c>
      <c r="Q122" s="258">
        <v>0</v>
      </c>
      <c r="R122" s="258">
        <v>0</v>
      </c>
      <c r="S122" s="258">
        <v>0</v>
      </c>
      <c r="T122" s="258">
        <v>0</v>
      </c>
      <c r="U122" s="258">
        <v>0</v>
      </c>
      <c r="V122" s="258">
        <v>0</v>
      </c>
      <c r="W122" s="258">
        <v>0</v>
      </c>
      <c r="X122" s="258">
        <v>0</v>
      </c>
      <c r="Y122" s="108">
        <v>7</v>
      </c>
      <c r="Z122" s="156">
        <v>8</v>
      </c>
      <c r="AA122" s="129"/>
      <c r="AB122" s="129"/>
      <c r="AC122" s="129"/>
      <c r="AD122" s="129"/>
      <c r="AE122" s="129"/>
      <c r="AF122" s="129"/>
      <c r="AG122" s="129"/>
      <c r="AH122" s="129"/>
      <c r="AI122" s="129"/>
      <c r="AJ122" s="129"/>
      <c r="AK122" s="129"/>
      <c r="AL122" s="129"/>
      <c r="AM122" s="129"/>
      <c r="AN122" s="129"/>
      <c r="AO122" s="129"/>
      <c r="AP122" s="129"/>
      <c r="AQ122" s="132"/>
      <c r="AR122" s="1"/>
      <c r="AS122" s="1"/>
      <c r="AT122" s="1"/>
      <c r="AU122" s="1"/>
      <c r="AV122" s="1"/>
      <c r="AW122" s="1"/>
      <c r="AX122" s="1"/>
      <c r="AY122" s="1"/>
      <c r="AZ122" s="1"/>
      <c r="BA122" s="1"/>
      <c r="BB122" s="1"/>
      <c r="BC122" s="8"/>
      <c r="BD122" s="1"/>
      <c r="BE122" s="1"/>
      <c r="BF122" s="1"/>
    </row>
    <row r="123" spans="1:58" ht="13.15" customHeight="1" x14ac:dyDescent="0.25">
      <c r="A123" s="120" t="s">
        <v>1043</v>
      </c>
      <c r="B123" s="85" t="s">
        <v>809</v>
      </c>
      <c r="C123" s="85" t="s">
        <v>811</v>
      </c>
      <c r="D123" s="85">
        <v>4</v>
      </c>
      <c r="E123" s="85" t="s">
        <v>879</v>
      </c>
      <c r="F123" s="85" t="s">
        <v>880</v>
      </c>
      <c r="G123" s="108" t="s">
        <v>882</v>
      </c>
      <c r="H123" s="108">
        <v>7</v>
      </c>
      <c r="I123" s="258">
        <f t="shared" si="2"/>
        <v>0</v>
      </c>
      <c r="J123" s="258">
        <v>0</v>
      </c>
      <c r="K123" s="258">
        <v>0</v>
      </c>
      <c r="L123" s="258">
        <v>0</v>
      </c>
      <c r="M123" s="258">
        <v>0</v>
      </c>
      <c r="N123" s="258">
        <v>0</v>
      </c>
      <c r="O123" s="258">
        <f t="shared" si="3"/>
        <v>0</v>
      </c>
      <c r="P123" s="258">
        <v>0</v>
      </c>
      <c r="Q123" s="258">
        <v>0</v>
      </c>
      <c r="R123" s="258">
        <v>0</v>
      </c>
      <c r="S123" s="258">
        <v>0</v>
      </c>
      <c r="T123" s="258">
        <v>0</v>
      </c>
      <c r="U123" s="258">
        <v>0</v>
      </c>
      <c r="V123" s="258">
        <v>0</v>
      </c>
      <c r="W123" s="258">
        <v>0</v>
      </c>
      <c r="X123" s="258">
        <v>0</v>
      </c>
      <c r="Y123" s="108">
        <v>7</v>
      </c>
      <c r="Z123" s="156">
        <v>7</v>
      </c>
    </row>
    <row r="124" spans="1:58" ht="13.15" customHeight="1" x14ac:dyDescent="0.25">
      <c r="A124" s="291" t="s">
        <v>98</v>
      </c>
      <c r="B124" s="291"/>
      <c r="C124" s="291"/>
      <c r="D124" s="291"/>
      <c r="E124" s="291"/>
      <c r="F124" s="131"/>
      <c r="G124" s="131"/>
      <c r="H124" s="119">
        <f>SUM(H6:H123)</f>
        <v>1621</v>
      </c>
      <c r="I124" s="119">
        <f t="shared" ref="I124:Z124" si="4">SUM(I6:I123)</f>
        <v>655</v>
      </c>
      <c r="J124" s="119">
        <f t="shared" si="4"/>
        <v>13</v>
      </c>
      <c r="K124" s="119">
        <f t="shared" si="4"/>
        <v>40</v>
      </c>
      <c r="L124" s="119">
        <f t="shared" si="4"/>
        <v>465</v>
      </c>
      <c r="M124" s="119">
        <f t="shared" si="4"/>
        <v>58</v>
      </c>
      <c r="N124" s="119">
        <f t="shared" si="4"/>
        <v>79</v>
      </c>
      <c r="O124" s="119">
        <f t="shared" si="4"/>
        <v>235</v>
      </c>
      <c r="P124" s="119">
        <f t="shared" si="4"/>
        <v>3</v>
      </c>
      <c r="Q124" s="119">
        <f t="shared" si="4"/>
        <v>17</v>
      </c>
      <c r="R124" s="119">
        <f t="shared" si="4"/>
        <v>0</v>
      </c>
      <c r="S124" s="119">
        <f t="shared" si="4"/>
        <v>0</v>
      </c>
      <c r="T124" s="119">
        <f t="shared" si="4"/>
        <v>63</v>
      </c>
      <c r="U124" s="119">
        <f t="shared" si="4"/>
        <v>19</v>
      </c>
      <c r="V124" s="119">
        <f t="shared" si="4"/>
        <v>29</v>
      </c>
      <c r="W124" s="119">
        <f t="shared" si="4"/>
        <v>41</v>
      </c>
      <c r="X124" s="119">
        <f t="shared" si="4"/>
        <v>63</v>
      </c>
      <c r="Y124" s="119">
        <f t="shared" si="4"/>
        <v>307</v>
      </c>
      <c r="Z124" s="119">
        <f t="shared" si="4"/>
        <v>1559</v>
      </c>
    </row>
    <row r="125" spans="1:58" ht="13.15" customHeight="1" x14ac:dyDescent="0.25">
      <c r="A125" s="313" t="s">
        <v>99</v>
      </c>
      <c r="B125" s="314"/>
      <c r="C125" s="314"/>
      <c r="D125" s="314"/>
      <c r="E125" s="315"/>
      <c r="F125" s="131" t="s">
        <v>3</v>
      </c>
      <c r="G125" s="131"/>
      <c r="H125" s="100">
        <v>1581</v>
      </c>
      <c r="I125" s="119">
        <v>638</v>
      </c>
      <c r="J125" s="119">
        <v>13</v>
      </c>
      <c r="K125" s="119">
        <v>28</v>
      </c>
      <c r="L125" s="119">
        <v>496</v>
      </c>
      <c r="M125" s="119">
        <v>24</v>
      </c>
      <c r="N125" s="119">
        <v>77</v>
      </c>
      <c r="O125" s="119">
        <v>142</v>
      </c>
      <c r="P125" s="119">
        <v>0</v>
      </c>
      <c r="Q125" s="119">
        <v>12</v>
      </c>
      <c r="R125" s="119">
        <v>1</v>
      </c>
      <c r="S125" s="119">
        <v>0</v>
      </c>
      <c r="T125" s="119">
        <v>30</v>
      </c>
      <c r="U125" s="119">
        <v>1</v>
      </c>
      <c r="V125" s="119">
        <v>15</v>
      </c>
      <c r="W125" s="119">
        <v>19</v>
      </c>
      <c r="X125" s="119">
        <v>64</v>
      </c>
      <c r="Y125" s="100">
        <v>310</v>
      </c>
      <c r="Z125" s="100">
        <v>1528</v>
      </c>
    </row>
    <row r="126" spans="1:58" ht="13.15" customHeight="1" x14ac:dyDescent="0.25">
      <c r="A126" s="316"/>
      <c r="B126" s="317"/>
      <c r="C126" s="317"/>
      <c r="D126" s="317"/>
      <c r="E126" s="318"/>
      <c r="F126" s="131" t="s">
        <v>33</v>
      </c>
      <c r="G126" s="131"/>
      <c r="H126" s="98">
        <f>H125*100/H124</f>
        <v>97.532387415175819</v>
      </c>
      <c r="I126" s="98">
        <f t="shared" ref="I126:Z126" si="5">I125*100/I124</f>
        <v>97.404580152671755</v>
      </c>
      <c r="J126" s="98">
        <f t="shared" si="5"/>
        <v>100</v>
      </c>
      <c r="K126" s="98">
        <f t="shared" si="5"/>
        <v>70</v>
      </c>
      <c r="L126" s="98">
        <f t="shared" si="5"/>
        <v>106.66666666666667</v>
      </c>
      <c r="M126" s="98">
        <f t="shared" si="5"/>
        <v>41.379310344827587</v>
      </c>
      <c r="N126" s="98">
        <f t="shared" si="5"/>
        <v>97.468354430379748</v>
      </c>
      <c r="O126" s="98">
        <f t="shared" si="5"/>
        <v>60.425531914893618</v>
      </c>
      <c r="P126" s="98">
        <f t="shared" si="5"/>
        <v>0</v>
      </c>
      <c r="Q126" s="98">
        <f t="shared" si="5"/>
        <v>70.588235294117652</v>
      </c>
      <c r="R126" s="98">
        <v>0</v>
      </c>
      <c r="S126" s="98">
        <v>0</v>
      </c>
      <c r="T126" s="98">
        <f t="shared" si="5"/>
        <v>47.61904761904762</v>
      </c>
      <c r="U126" s="98">
        <f t="shared" si="5"/>
        <v>5.2631578947368425</v>
      </c>
      <c r="V126" s="98">
        <f t="shared" si="5"/>
        <v>51.724137931034484</v>
      </c>
      <c r="W126" s="98">
        <f t="shared" si="5"/>
        <v>46.341463414634148</v>
      </c>
      <c r="X126" s="98">
        <f t="shared" si="5"/>
        <v>101.58730158730158</v>
      </c>
      <c r="Y126" s="98">
        <f t="shared" si="5"/>
        <v>100.9771986970684</v>
      </c>
      <c r="Z126" s="98">
        <f t="shared" si="5"/>
        <v>98.011545862732518</v>
      </c>
    </row>
    <row r="127" spans="1:58" x14ac:dyDescent="0.25">
      <c r="A127" s="313" t="s">
        <v>95</v>
      </c>
      <c r="B127" s="314"/>
      <c r="C127" s="314"/>
      <c r="D127" s="314"/>
      <c r="E127" s="315"/>
      <c r="F127" s="131" t="s">
        <v>3</v>
      </c>
      <c r="G127" s="131"/>
      <c r="H127" s="100">
        <v>1539</v>
      </c>
      <c r="I127" s="119">
        <v>572</v>
      </c>
      <c r="J127" s="119">
        <v>1</v>
      </c>
      <c r="K127" s="119">
        <v>15</v>
      </c>
      <c r="L127" s="119">
        <v>440</v>
      </c>
      <c r="M127" s="119">
        <v>15</v>
      </c>
      <c r="N127" s="119">
        <v>101</v>
      </c>
      <c r="O127" s="119">
        <v>162</v>
      </c>
      <c r="P127" s="119">
        <v>0</v>
      </c>
      <c r="Q127" s="119">
        <v>11</v>
      </c>
      <c r="R127" s="119">
        <v>1</v>
      </c>
      <c r="S127" s="119">
        <v>0</v>
      </c>
      <c r="T127" s="119">
        <v>36</v>
      </c>
      <c r="U127" s="119">
        <v>3</v>
      </c>
      <c r="V127" s="119">
        <v>0</v>
      </c>
      <c r="W127" s="119">
        <v>29</v>
      </c>
      <c r="X127" s="119">
        <v>82</v>
      </c>
      <c r="Y127" s="100">
        <v>361</v>
      </c>
      <c r="Z127" s="100">
        <v>1550</v>
      </c>
    </row>
    <row r="128" spans="1:58" x14ac:dyDescent="0.25">
      <c r="A128" s="316"/>
      <c r="B128" s="317"/>
      <c r="C128" s="317"/>
      <c r="D128" s="317"/>
      <c r="E128" s="318"/>
      <c r="F128" s="131" t="s">
        <v>33</v>
      </c>
      <c r="G128" s="131"/>
      <c r="H128" s="98">
        <f>H127*100/H124</f>
        <v>94.941394201110427</v>
      </c>
      <c r="I128" s="98">
        <f t="shared" ref="I128:Z128" si="6">I127*100/I124</f>
        <v>87.328244274809165</v>
      </c>
      <c r="J128" s="98">
        <f t="shared" si="6"/>
        <v>7.6923076923076925</v>
      </c>
      <c r="K128" s="98">
        <f t="shared" si="6"/>
        <v>37.5</v>
      </c>
      <c r="L128" s="98">
        <f t="shared" si="6"/>
        <v>94.623655913978496</v>
      </c>
      <c r="M128" s="98">
        <f t="shared" si="6"/>
        <v>25.862068965517242</v>
      </c>
      <c r="N128" s="98">
        <f t="shared" si="6"/>
        <v>127.84810126582279</v>
      </c>
      <c r="O128" s="98">
        <f t="shared" si="6"/>
        <v>68.936170212765958</v>
      </c>
      <c r="P128" s="98">
        <f t="shared" si="6"/>
        <v>0</v>
      </c>
      <c r="Q128" s="98">
        <f t="shared" si="6"/>
        <v>64.705882352941174</v>
      </c>
      <c r="R128" s="98">
        <v>0</v>
      </c>
      <c r="S128" s="98">
        <v>0</v>
      </c>
      <c r="T128" s="98">
        <f t="shared" si="6"/>
        <v>57.142857142857146</v>
      </c>
      <c r="U128" s="98">
        <f t="shared" si="6"/>
        <v>15.789473684210526</v>
      </c>
      <c r="V128" s="98">
        <f t="shared" si="6"/>
        <v>0</v>
      </c>
      <c r="W128" s="98">
        <f t="shared" si="6"/>
        <v>70.731707317073173</v>
      </c>
      <c r="X128" s="98">
        <f t="shared" si="6"/>
        <v>130.15873015873015</v>
      </c>
      <c r="Y128" s="98">
        <f t="shared" si="6"/>
        <v>117.58957654723127</v>
      </c>
      <c r="Z128" s="98">
        <f t="shared" si="6"/>
        <v>99.422706863373961</v>
      </c>
    </row>
    <row r="129" spans="1:58" ht="15" customHeight="1" x14ac:dyDescent="0.25"/>
    <row r="130" spans="1:58" ht="16.5" customHeight="1" x14ac:dyDescent="0.25"/>
    <row r="131" spans="1:58" s="50" customFormat="1" ht="12.75" customHeight="1" x14ac:dyDescent="0.25">
      <c r="A131" s="6"/>
      <c r="B131" s="129"/>
      <c r="C131" s="1"/>
      <c r="D131" s="132"/>
      <c r="E131" s="132"/>
      <c r="F131" s="1"/>
      <c r="G131" s="1"/>
      <c r="H131" s="129"/>
      <c r="I131" s="129"/>
      <c r="J131" s="129"/>
      <c r="K131" s="132"/>
      <c r="L131" s="129"/>
      <c r="M131" s="132"/>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32"/>
      <c r="AR131" s="1"/>
      <c r="AS131" s="1"/>
      <c r="AT131" s="1"/>
      <c r="AU131" s="1"/>
      <c r="AV131" s="1"/>
      <c r="AW131" s="1"/>
      <c r="AX131" s="1"/>
      <c r="AY131" s="1"/>
      <c r="AZ131" s="1"/>
      <c r="BA131" s="1"/>
      <c r="BB131" s="1"/>
      <c r="BC131" s="8"/>
      <c r="BD131" s="1"/>
      <c r="BE131" s="1"/>
      <c r="BF131" s="1"/>
    </row>
    <row r="132" spans="1:58" s="50" customFormat="1" ht="106.5" customHeight="1" x14ac:dyDescent="0.25">
      <c r="A132" s="6"/>
      <c r="B132" s="129"/>
      <c r="C132" s="1"/>
      <c r="D132" s="132"/>
      <c r="E132" s="132"/>
      <c r="F132" s="1"/>
      <c r="G132" s="1"/>
      <c r="H132" s="129"/>
      <c r="I132" s="129"/>
      <c r="J132" s="129"/>
      <c r="K132" s="132"/>
      <c r="L132" s="129"/>
      <c r="M132" s="132"/>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32"/>
      <c r="AR132" s="1"/>
      <c r="AS132" s="1"/>
      <c r="AT132" s="1"/>
      <c r="AU132" s="1"/>
      <c r="AV132" s="1"/>
      <c r="AW132" s="1"/>
      <c r="AX132" s="1"/>
      <c r="AY132" s="1"/>
      <c r="AZ132" s="1"/>
      <c r="BA132" s="1"/>
      <c r="BB132" s="1"/>
      <c r="BC132" s="8"/>
      <c r="BD132" s="1"/>
      <c r="BE132" s="1"/>
      <c r="BF132" s="1"/>
    </row>
    <row r="223" spans="28:58" ht="12.75" customHeight="1" x14ac:dyDescent="0.25"/>
    <row r="224" spans="28:58" ht="12.75" customHeight="1" x14ac:dyDescent="0.25">
      <c r="AB224" s="48"/>
      <c r="AC224" s="48"/>
      <c r="AD224" s="48"/>
      <c r="AE224" s="48"/>
      <c r="AF224" s="48"/>
      <c r="AG224" s="48"/>
      <c r="AH224" s="48"/>
      <c r="AI224" s="48"/>
      <c r="AJ224" s="48"/>
      <c r="AK224" s="48"/>
      <c r="AL224" s="48"/>
      <c r="AM224" s="48"/>
      <c r="AN224" s="48"/>
      <c r="AO224" s="48"/>
      <c r="AP224" s="48"/>
      <c r="AQ224" s="49"/>
      <c r="AR224" s="50"/>
      <c r="AS224" s="50"/>
      <c r="AT224" s="50"/>
      <c r="AU224" s="50"/>
      <c r="AV224" s="50"/>
      <c r="AW224" s="50"/>
      <c r="AX224" s="50"/>
      <c r="AY224" s="50"/>
      <c r="AZ224" s="50"/>
      <c r="BA224" s="50"/>
      <c r="BB224" s="50"/>
      <c r="BC224" s="51"/>
      <c r="BD224" s="50"/>
      <c r="BE224" s="50"/>
      <c r="BF224" s="50"/>
    </row>
    <row r="225" spans="28:58" x14ac:dyDescent="0.25">
      <c r="AB225" s="48"/>
      <c r="AC225" s="48"/>
      <c r="AD225" s="48"/>
      <c r="AE225" s="48"/>
      <c r="AF225" s="48"/>
      <c r="AG225" s="48"/>
      <c r="AH225" s="48"/>
      <c r="AI225" s="48"/>
      <c r="AJ225" s="48"/>
      <c r="AK225" s="48"/>
      <c r="AL225" s="48"/>
      <c r="AM225" s="48"/>
      <c r="AN225" s="48"/>
      <c r="AO225" s="48"/>
      <c r="AP225" s="48"/>
      <c r="AQ225" s="49"/>
      <c r="AR225" s="50"/>
      <c r="AS225" s="50"/>
      <c r="AT225" s="50"/>
      <c r="AU225" s="50"/>
      <c r="AV225" s="50"/>
      <c r="AW225" s="50"/>
      <c r="AX225" s="50"/>
      <c r="AY225" s="50"/>
      <c r="AZ225" s="50"/>
      <c r="BA225" s="50"/>
      <c r="BB225" s="50"/>
      <c r="BC225" s="51"/>
      <c r="BD225" s="50"/>
      <c r="BE225" s="50"/>
      <c r="BF225" s="50"/>
    </row>
    <row r="230" spans="28:58" ht="12.75" customHeight="1" x14ac:dyDescent="0.25"/>
    <row r="231" spans="28:58" ht="12.75" customHeight="1" x14ac:dyDescent="0.25"/>
    <row r="233" spans="28:58" ht="12.75" customHeight="1" x14ac:dyDescent="0.25"/>
    <row r="237" spans="28:58" ht="12.75" customHeight="1" x14ac:dyDescent="0.25"/>
    <row r="238" spans="28:58" ht="12.75" customHeight="1" x14ac:dyDescent="0.25"/>
    <row r="243" spans="28:58" ht="12.75" customHeight="1" x14ac:dyDescent="0.25"/>
    <row r="244" spans="28:58" ht="12.75" customHeight="1" x14ac:dyDescent="0.25"/>
    <row r="246" spans="28:58" ht="12.75" customHeight="1" x14ac:dyDescent="0.25"/>
    <row r="249" spans="28:58" ht="12.75" customHeight="1" x14ac:dyDescent="0.25">
      <c r="AD249" s="132"/>
      <c r="AE249" s="132"/>
      <c r="AF249" s="132"/>
      <c r="AG249" s="132"/>
      <c r="AH249" s="132"/>
      <c r="AI249" s="132"/>
      <c r="AJ249" s="132"/>
      <c r="AK249" s="132"/>
      <c r="AL249" s="132"/>
      <c r="AM249" s="132"/>
      <c r="AN249" s="132"/>
      <c r="AO249" s="132"/>
      <c r="AP249" s="132"/>
      <c r="AQ249" s="1"/>
      <c r="BB249" s="8"/>
      <c r="BC249" s="1"/>
    </row>
    <row r="250" spans="28:58" x14ac:dyDescent="0.25">
      <c r="AD250" s="132"/>
      <c r="AE250" s="132"/>
      <c r="AF250" s="132"/>
      <c r="AG250" s="132"/>
      <c r="AH250" s="132"/>
      <c r="AI250" s="132"/>
      <c r="AJ250" s="132"/>
      <c r="AK250" s="132"/>
      <c r="AL250" s="132"/>
      <c r="AM250" s="132"/>
      <c r="AN250" s="132"/>
      <c r="AO250" s="132"/>
      <c r="AP250" s="132"/>
      <c r="AQ250" s="1"/>
      <c r="BB250" s="8"/>
      <c r="BC250" s="1"/>
    </row>
    <row r="251" spans="28:58" ht="12.75" customHeight="1" x14ac:dyDescent="0.25">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69"/>
      <c r="BB251" s="49"/>
      <c r="BC251" s="49"/>
      <c r="BD251" s="49"/>
      <c r="BE251" s="49"/>
      <c r="BF251" s="49"/>
    </row>
    <row r="252" spans="28:58" ht="12.75" customHeight="1" x14ac:dyDescent="0.25">
      <c r="AC252" s="132"/>
      <c r="AD252" s="1"/>
      <c r="AE252" s="1"/>
      <c r="AF252" s="1"/>
      <c r="AG252" s="1"/>
      <c r="AH252" s="1"/>
      <c r="AI252" s="1"/>
      <c r="AJ252" s="1"/>
      <c r="AK252" s="1"/>
      <c r="AL252" s="1"/>
      <c r="AM252" s="1"/>
      <c r="AN252" s="1"/>
      <c r="AO252" s="1"/>
      <c r="AP252" s="1"/>
      <c r="AQ252" s="1"/>
      <c r="BA252" s="8"/>
      <c r="BC252" s="1"/>
    </row>
    <row r="253" spans="28:58" x14ac:dyDescent="0.25">
      <c r="AC253" s="132"/>
      <c r="AD253" s="1"/>
      <c r="AE253" s="1"/>
      <c r="AF253" s="1"/>
      <c r="AG253" s="1"/>
      <c r="AH253" s="1"/>
      <c r="AI253" s="1"/>
      <c r="AJ253" s="1"/>
      <c r="AK253" s="1"/>
      <c r="AL253" s="1"/>
      <c r="AM253" s="1"/>
      <c r="AN253" s="1"/>
      <c r="AO253" s="1"/>
      <c r="AP253" s="1"/>
      <c r="AQ253" s="1"/>
      <c r="BA253" s="8"/>
      <c r="BC253" s="1"/>
    </row>
    <row r="254" spans="28:58" x14ac:dyDescent="0.25">
      <c r="AD254" s="132"/>
      <c r="AE254" s="132"/>
      <c r="AF254" s="132"/>
      <c r="AG254" s="132"/>
      <c r="AH254" s="132"/>
      <c r="AI254" s="132"/>
      <c r="AJ254" s="132"/>
      <c r="AK254" s="132"/>
      <c r="AL254" s="132"/>
      <c r="AM254" s="132"/>
      <c r="AN254" s="132"/>
      <c r="AO254" s="132"/>
      <c r="AP254" s="132"/>
      <c r="AQ254" s="1"/>
      <c r="BB254" s="8"/>
      <c r="BC254" s="1"/>
    </row>
    <row r="256" spans="28:58" ht="12.75" customHeight="1" x14ac:dyDescent="0.25">
      <c r="AB256" s="1"/>
      <c r="AC256" s="1"/>
      <c r="AD256" s="1"/>
      <c r="AE256" s="1"/>
      <c r="AF256" s="1"/>
      <c r="AG256" s="1"/>
      <c r="AH256" s="1"/>
      <c r="AI256" s="1"/>
      <c r="AJ256" s="1"/>
      <c r="AK256" s="1"/>
      <c r="AL256" s="1"/>
      <c r="AM256" s="1"/>
      <c r="AN256" s="1"/>
      <c r="AO256" s="1"/>
      <c r="AP256" s="1"/>
      <c r="AQ256" s="1"/>
    </row>
    <row r="257" spans="28:58" ht="12.75" customHeight="1" x14ac:dyDescent="0.25">
      <c r="AB257" s="341" t="s">
        <v>9</v>
      </c>
      <c r="AC257" s="342"/>
      <c r="AD257" s="342"/>
      <c r="AE257" s="342"/>
      <c r="AF257" s="342"/>
      <c r="AG257" s="342"/>
      <c r="AH257" s="342"/>
      <c r="AI257" s="342"/>
      <c r="AJ257" s="342"/>
      <c r="AK257" s="342"/>
      <c r="AL257" s="342"/>
      <c r="AM257" s="342"/>
      <c r="AN257" s="342"/>
      <c r="AO257" s="342"/>
      <c r="AP257" s="342"/>
      <c r="AQ257" s="343"/>
      <c r="AR257" s="50"/>
      <c r="AS257" s="50"/>
      <c r="AT257" s="50"/>
      <c r="AU257" s="50"/>
      <c r="AV257" s="50"/>
      <c r="AW257" s="50"/>
      <c r="AX257" s="50"/>
      <c r="AY257" s="50"/>
      <c r="AZ257" s="50"/>
      <c r="BA257" s="50"/>
      <c r="BB257" s="50"/>
      <c r="BC257" s="51"/>
      <c r="BD257" s="50"/>
      <c r="BE257" s="50"/>
      <c r="BF257" s="50"/>
    </row>
    <row r="258" spans="28:58" ht="12.75" customHeight="1" x14ac:dyDescent="0.25">
      <c r="AB258" s="109" t="s">
        <v>72</v>
      </c>
      <c r="AC258" s="109" t="s">
        <v>73</v>
      </c>
      <c r="AD258" s="109" t="s">
        <v>74</v>
      </c>
      <c r="AE258" s="109"/>
      <c r="AF258" s="109"/>
      <c r="AG258" s="109"/>
      <c r="AH258" s="109"/>
      <c r="AI258" s="109"/>
      <c r="AJ258" s="109"/>
      <c r="AK258" s="109"/>
      <c r="AL258" s="109"/>
      <c r="AM258" s="109"/>
      <c r="AN258" s="109"/>
      <c r="AO258" s="109"/>
      <c r="AP258" s="109"/>
      <c r="AQ258" s="109" t="s">
        <v>75</v>
      </c>
      <c r="AR258" s="50"/>
      <c r="AS258" s="50"/>
      <c r="AT258" s="50"/>
      <c r="AU258" s="50"/>
      <c r="AV258" s="50"/>
      <c r="AW258" s="50"/>
      <c r="AX258" s="50"/>
      <c r="AY258" s="50"/>
      <c r="AZ258" s="50"/>
      <c r="BA258" s="50"/>
      <c r="BB258" s="50"/>
      <c r="BC258" s="51"/>
      <c r="BD258" s="50"/>
      <c r="BE258" s="50"/>
      <c r="BF258" s="50"/>
    </row>
    <row r="259" spans="28:58" x14ac:dyDescent="0.25">
      <c r="AB259" s="131">
        <v>0</v>
      </c>
      <c r="AC259" s="131">
        <v>0</v>
      </c>
      <c r="AD259" s="131"/>
      <c r="AE259" s="131">
        <v>0</v>
      </c>
      <c r="AF259" s="131">
        <v>1</v>
      </c>
      <c r="AG259" s="131">
        <v>0</v>
      </c>
      <c r="AH259" s="131"/>
      <c r="AI259" s="131"/>
      <c r="AJ259" s="131"/>
      <c r="AK259" s="131"/>
      <c r="AL259" s="131"/>
      <c r="AM259" s="131"/>
      <c r="AN259" s="131"/>
      <c r="AO259" s="131"/>
      <c r="AP259" s="131"/>
      <c r="AQ259" s="131"/>
    </row>
    <row r="260" spans="28:58" x14ac:dyDescent="0.25">
      <c r="AB260" s="131"/>
      <c r="AC260" s="131"/>
      <c r="AD260" s="131"/>
      <c r="AE260" s="131"/>
      <c r="AF260" s="131"/>
      <c r="AG260" s="131"/>
      <c r="AH260" s="131"/>
      <c r="AI260" s="131"/>
      <c r="AJ260" s="131"/>
      <c r="AK260" s="131"/>
      <c r="AL260" s="131"/>
      <c r="AM260" s="131"/>
      <c r="AN260" s="131"/>
      <c r="AO260" s="131"/>
      <c r="AP260" s="131"/>
      <c r="AQ260" s="131"/>
    </row>
    <row r="261" spans="28:58" x14ac:dyDescent="0.25">
      <c r="AB261" s="131"/>
      <c r="AC261" s="131"/>
      <c r="AD261" s="131"/>
      <c r="AE261" s="131"/>
      <c r="AF261" s="131"/>
      <c r="AG261" s="131"/>
      <c r="AH261" s="131"/>
      <c r="AI261" s="131"/>
      <c r="AJ261" s="131"/>
      <c r="AK261" s="131"/>
      <c r="AL261" s="131"/>
      <c r="AM261" s="131"/>
      <c r="AN261" s="131"/>
      <c r="AO261" s="131"/>
      <c r="AP261" s="131"/>
      <c r="AQ261" s="131"/>
    </row>
    <row r="262" spans="28:58" x14ac:dyDescent="0.25">
      <c r="AB262" s="173"/>
      <c r="AC262" s="173"/>
      <c r="AD262" s="173"/>
      <c r="AE262" s="173"/>
      <c r="AF262" s="173">
        <v>1</v>
      </c>
      <c r="AG262" s="173"/>
      <c r="AH262" s="131"/>
      <c r="AI262" s="131"/>
      <c r="AJ262" s="131"/>
      <c r="AK262" s="131"/>
      <c r="AL262" s="131"/>
      <c r="AM262" s="131"/>
      <c r="AN262" s="131"/>
      <c r="AO262" s="131"/>
      <c r="AP262" s="131"/>
      <c r="AQ262" s="131"/>
    </row>
    <row r="263" spans="28:58" x14ac:dyDescent="0.25">
      <c r="AB263" s="131"/>
      <c r="AC263" s="131"/>
      <c r="AD263" s="131"/>
      <c r="AE263" s="131"/>
      <c r="AF263" s="131"/>
      <c r="AG263" s="131"/>
      <c r="AH263" s="131"/>
      <c r="AI263" s="131"/>
      <c r="AJ263" s="131"/>
      <c r="AK263" s="131"/>
      <c r="AL263" s="131"/>
      <c r="AM263" s="131"/>
      <c r="AN263" s="131"/>
      <c r="AO263" s="131"/>
      <c r="AP263" s="131"/>
      <c r="AQ263" s="131"/>
    </row>
    <row r="264" spans="28:58" x14ac:dyDescent="0.25">
      <c r="AB264" s="131"/>
      <c r="AC264" s="131"/>
      <c r="AD264" s="131"/>
      <c r="AE264" s="131"/>
      <c r="AF264" s="131"/>
      <c r="AG264" s="131"/>
      <c r="AH264" s="131"/>
      <c r="AI264" s="131"/>
      <c r="AJ264" s="131"/>
      <c r="AK264" s="131"/>
      <c r="AL264" s="131"/>
      <c r="AM264" s="131"/>
      <c r="AN264" s="131"/>
      <c r="AO264" s="131"/>
      <c r="AP264" s="131"/>
      <c r="AQ264" s="131"/>
    </row>
    <row r="265" spans="28:58" x14ac:dyDescent="0.25">
      <c r="AB265" s="131"/>
      <c r="AC265" s="131"/>
      <c r="AD265" s="131"/>
      <c r="AE265" s="131"/>
      <c r="AF265" s="131"/>
      <c r="AG265" s="131">
        <v>1</v>
      </c>
      <c r="AH265" s="131"/>
      <c r="AI265" s="131"/>
      <c r="AJ265" s="131"/>
      <c r="AK265" s="131"/>
      <c r="AL265" s="131"/>
      <c r="AM265" s="131"/>
      <c r="AN265" s="131"/>
      <c r="AO265" s="131"/>
      <c r="AP265" s="131"/>
      <c r="AQ265" s="131"/>
    </row>
    <row r="266" spans="28:58" x14ac:dyDescent="0.25">
      <c r="AB266" s="131"/>
      <c r="AC266" s="131"/>
      <c r="AD266" s="131"/>
      <c r="AE266" s="131"/>
      <c r="AF266" s="131">
        <v>1</v>
      </c>
      <c r="AG266" s="131"/>
      <c r="AH266" s="131"/>
      <c r="AI266" s="131"/>
      <c r="AJ266" s="131"/>
      <c r="AK266" s="131"/>
      <c r="AL266" s="131"/>
      <c r="AM266" s="131"/>
      <c r="AN266" s="131"/>
      <c r="AO266" s="131"/>
      <c r="AP266" s="131"/>
      <c r="AQ266" s="131"/>
    </row>
    <row r="267" spans="28:58" x14ac:dyDescent="0.25">
      <c r="AB267" s="131"/>
      <c r="AC267" s="131"/>
      <c r="AD267" s="131"/>
      <c r="AE267" s="131"/>
      <c r="AF267" s="131"/>
      <c r="AG267" s="131"/>
      <c r="AH267" s="131"/>
      <c r="AI267" s="131"/>
      <c r="AJ267" s="131"/>
      <c r="AK267" s="131"/>
      <c r="AL267" s="131"/>
      <c r="AM267" s="131"/>
      <c r="AN267" s="131"/>
      <c r="AO267" s="131"/>
      <c r="AP267" s="131"/>
      <c r="AQ267" s="131"/>
    </row>
    <row r="268" spans="28:58" x14ac:dyDescent="0.25">
      <c r="AB268" s="131"/>
      <c r="AC268" s="131"/>
      <c r="AD268" s="131"/>
      <c r="AE268" s="131"/>
      <c r="AF268" s="131"/>
      <c r="AG268" s="131"/>
      <c r="AH268" s="131"/>
      <c r="AI268" s="131"/>
      <c r="AJ268" s="131"/>
      <c r="AK268" s="131"/>
      <c r="AL268" s="131"/>
      <c r="AM268" s="131"/>
      <c r="AN268" s="131"/>
      <c r="AO268" s="131"/>
      <c r="AP268" s="131"/>
      <c r="AQ268" s="131"/>
    </row>
    <row r="269" spans="28:58" x14ac:dyDescent="0.25">
      <c r="AB269" s="131"/>
      <c r="AC269" s="131"/>
      <c r="AD269" s="131"/>
      <c r="AE269" s="131"/>
      <c r="AF269" s="131"/>
      <c r="AG269" s="131"/>
      <c r="AH269" s="131"/>
      <c r="AI269" s="131"/>
      <c r="AJ269" s="131"/>
      <c r="AK269" s="131"/>
      <c r="AL269" s="131"/>
      <c r="AM269" s="131"/>
      <c r="AN269" s="131"/>
      <c r="AO269" s="131"/>
      <c r="AP269" s="131"/>
      <c r="AQ269" s="131"/>
    </row>
    <row r="270" spans="28:58" x14ac:dyDescent="0.25">
      <c r="AB270" s="131"/>
      <c r="AC270" s="131"/>
      <c r="AD270" s="131"/>
      <c r="AE270" s="131"/>
      <c r="AF270" s="131"/>
      <c r="AG270" s="131"/>
      <c r="AH270" s="131"/>
      <c r="AI270" s="131"/>
      <c r="AJ270" s="131"/>
      <c r="AK270" s="131"/>
      <c r="AL270" s="131"/>
      <c r="AM270" s="131"/>
      <c r="AN270" s="131"/>
      <c r="AO270" s="131"/>
      <c r="AP270" s="131"/>
      <c r="AQ270" s="131"/>
    </row>
    <row r="271" spans="28:58" x14ac:dyDescent="0.25">
      <c r="AB271" s="131"/>
      <c r="AC271" s="131"/>
      <c r="AD271" s="131"/>
      <c r="AE271" s="131"/>
      <c r="AF271" s="131"/>
      <c r="AG271" s="131"/>
      <c r="AH271" s="131"/>
      <c r="AI271" s="131"/>
      <c r="AJ271" s="131"/>
      <c r="AK271" s="131"/>
      <c r="AL271" s="131"/>
      <c r="AM271" s="131"/>
      <c r="AN271" s="131"/>
      <c r="AO271" s="131"/>
      <c r="AP271" s="131"/>
      <c r="AQ271" s="131"/>
    </row>
    <row r="272" spans="28:58" x14ac:dyDescent="0.25">
      <c r="AB272" s="131"/>
      <c r="AC272" s="131"/>
      <c r="AD272" s="131"/>
      <c r="AE272" s="131"/>
      <c r="AF272" s="131"/>
      <c r="AG272" s="131"/>
      <c r="AH272" s="131"/>
      <c r="AI272" s="131"/>
      <c r="AJ272" s="131"/>
      <c r="AK272" s="131"/>
      <c r="AL272" s="131"/>
      <c r="AM272" s="131"/>
      <c r="AN272" s="131"/>
      <c r="AO272" s="131"/>
      <c r="AP272" s="131"/>
      <c r="AQ272" s="131"/>
    </row>
    <row r="273" spans="28:43" x14ac:dyDescent="0.25">
      <c r="AB273" s="131"/>
      <c r="AC273" s="131"/>
      <c r="AD273" s="131"/>
      <c r="AE273" s="131"/>
      <c r="AF273" s="131"/>
      <c r="AG273" s="131"/>
      <c r="AH273" s="131"/>
      <c r="AI273" s="131"/>
      <c r="AJ273" s="131"/>
      <c r="AK273" s="131"/>
      <c r="AL273" s="131"/>
      <c r="AM273" s="131"/>
      <c r="AN273" s="131"/>
      <c r="AO273" s="131"/>
      <c r="AP273" s="131"/>
      <c r="AQ273" s="131"/>
    </row>
    <row r="274" spans="28:43" x14ac:dyDescent="0.25">
      <c r="AB274" s="131"/>
      <c r="AC274" s="131"/>
      <c r="AD274" s="131"/>
      <c r="AE274" s="131"/>
      <c r="AF274" s="131"/>
      <c r="AG274" s="131"/>
      <c r="AH274" s="131"/>
      <c r="AI274" s="131"/>
      <c r="AJ274" s="131"/>
      <c r="AK274" s="131"/>
      <c r="AL274" s="131"/>
      <c r="AM274" s="131"/>
      <c r="AN274" s="131"/>
      <c r="AO274" s="131"/>
      <c r="AP274" s="131"/>
      <c r="AQ274" s="131"/>
    </row>
    <row r="275" spans="28:43" x14ac:dyDescent="0.25">
      <c r="AB275" s="131"/>
      <c r="AC275" s="131"/>
      <c r="AD275" s="131"/>
      <c r="AE275" s="131"/>
      <c r="AF275" s="131"/>
      <c r="AG275" s="131"/>
      <c r="AH275" s="131"/>
      <c r="AI275" s="131"/>
      <c r="AJ275" s="131"/>
      <c r="AK275" s="131"/>
      <c r="AL275" s="131"/>
      <c r="AM275" s="131"/>
      <c r="AN275" s="131"/>
      <c r="AO275" s="131"/>
      <c r="AP275" s="131"/>
      <c r="AQ275" s="131"/>
    </row>
    <row r="276" spans="28:43" ht="12.75" customHeight="1" x14ac:dyDescent="0.25">
      <c r="AB276" s="55">
        <f t="shared" ref="AB276:AF276" si="7">SUM(AB259:AB275)</f>
        <v>0</v>
      </c>
      <c r="AC276" s="55">
        <f t="shared" si="7"/>
        <v>0</v>
      </c>
      <c r="AD276" s="55">
        <f t="shared" si="7"/>
        <v>0</v>
      </c>
      <c r="AE276" s="55">
        <f t="shared" si="7"/>
        <v>0</v>
      </c>
      <c r="AF276" s="55">
        <f t="shared" si="7"/>
        <v>3</v>
      </c>
      <c r="AG276" s="131"/>
      <c r="AH276" s="131"/>
      <c r="AI276" s="131"/>
      <c r="AJ276" s="131"/>
      <c r="AK276" s="131"/>
      <c r="AL276" s="131"/>
      <c r="AM276" s="131"/>
      <c r="AN276" s="131"/>
      <c r="AO276" s="131"/>
      <c r="AP276" s="131"/>
      <c r="AQ276" s="131"/>
    </row>
    <row r="279" spans="28:43" ht="12.75" customHeight="1" x14ac:dyDescent="0.25"/>
    <row r="280" spans="28:43" ht="12.75" customHeight="1" x14ac:dyDescent="0.25"/>
    <row r="316" ht="12.75" customHeight="1" x14ac:dyDescent="0.25"/>
    <row r="317" ht="12.75" customHeight="1" x14ac:dyDescent="0.25"/>
    <row r="319" ht="12.75" customHeight="1" x14ac:dyDescent="0.25"/>
    <row r="323" ht="12.75" customHeight="1" x14ac:dyDescent="0.25"/>
    <row r="324" ht="12.75" customHeight="1" x14ac:dyDescent="0.25"/>
    <row r="325" ht="12.75" customHeight="1" x14ac:dyDescent="0.25"/>
    <row r="332" ht="12.75" customHeight="1" x14ac:dyDescent="0.25"/>
    <row r="333" ht="12.75" customHeight="1" x14ac:dyDescent="0.25"/>
    <row r="335" ht="12.75" customHeight="1" x14ac:dyDescent="0.25"/>
    <row r="338" spans="1:58" ht="12.75" customHeight="1" x14ac:dyDescent="0.25"/>
    <row r="339" spans="1:58" ht="12.75" customHeight="1" x14ac:dyDescent="0.25"/>
    <row r="350" spans="1:58" ht="14.25" customHeight="1" x14ac:dyDescent="0.25"/>
    <row r="351" spans="1:58" s="50" customFormat="1" x14ac:dyDescent="0.25">
      <c r="A351" s="6"/>
      <c r="B351" s="129"/>
      <c r="C351" s="1"/>
      <c r="D351" s="132"/>
      <c r="E351" s="132"/>
      <c r="F351" s="1"/>
      <c r="G351" s="1"/>
      <c r="H351" s="129"/>
      <c r="I351" s="129"/>
      <c r="J351" s="129"/>
      <c r="K351" s="132"/>
      <c r="L351" s="129"/>
      <c r="M351" s="132"/>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c r="AN351" s="129"/>
      <c r="AO351" s="129"/>
      <c r="AP351" s="129"/>
      <c r="AQ351" s="132"/>
      <c r="AR351" s="1"/>
      <c r="AS351" s="1"/>
      <c r="AT351" s="1"/>
      <c r="AU351" s="1"/>
      <c r="AV351" s="1"/>
      <c r="AW351" s="1"/>
      <c r="AX351" s="1"/>
      <c r="AY351" s="1"/>
      <c r="AZ351" s="1"/>
      <c r="BA351" s="1"/>
      <c r="BB351" s="1"/>
      <c r="BC351" s="8"/>
      <c r="BD351" s="1"/>
      <c r="BE351" s="1"/>
      <c r="BF351" s="1"/>
    </row>
    <row r="352" spans="1:58" s="50" customFormat="1" x14ac:dyDescent="0.25">
      <c r="A352" s="6"/>
      <c r="B352" s="129"/>
      <c r="C352" s="1"/>
      <c r="D352" s="132"/>
      <c r="E352" s="132"/>
      <c r="F352" s="1"/>
      <c r="G352" s="1"/>
      <c r="H352" s="129"/>
      <c r="I352" s="129"/>
      <c r="J352" s="129"/>
      <c r="K352" s="132"/>
      <c r="L352" s="129"/>
      <c r="M352" s="132"/>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c r="AN352" s="129"/>
      <c r="AO352" s="129"/>
      <c r="AP352" s="129"/>
      <c r="AQ352" s="132"/>
      <c r="AR352" s="1"/>
      <c r="AS352" s="1"/>
      <c r="AT352" s="1"/>
      <c r="AU352" s="1"/>
      <c r="AV352" s="1"/>
      <c r="AW352" s="1"/>
      <c r="AX352" s="1"/>
      <c r="AY352" s="1"/>
      <c r="AZ352" s="1"/>
      <c r="BA352" s="1"/>
      <c r="BB352" s="1"/>
      <c r="BC352" s="8"/>
      <c r="BD352" s="1"/>
      <c r="BE352" s="1"/>
      <c r="BF352" s="1"/>
    </row>
    <row r="364" ht="15.75" customHeight="1" x14ac:dyDescent="0.25"/>
    <row r="372" spans="1:58" ht="12.75" customHeight="1" x14ac:dyDescent="0.25"/>
    <row r="376" spans="1:58" ht="15" customHeight="1" x14ac:dyDescent="0.25"/>
    <row r="377" spans="1:58" ht="12.75" customHeight="1" x14ac:dyDescent="0.25"/>
    <row r="378" spans="1:58" s="49" customFormat="1" ht="47.25" customHeight="1" x14ac:dyDescent="0.25">
      <c r="A378" s="6"/>
      <c r="B378" s="129"/>
      <c r="C378" s="1"/>
      <c r="D378" s="132"/>
      <c r="E378" s="132"/>
      <c r="F378" s="1"/>
      <c r="G378" s="1"/>
      <c r="H378" s="129"/>
      <c r="I378" s="129"/>
      <c r="J378" s="129"/>
      <c r="K378" s="132"/>
      <c r="L378" s="129"/>
      <c r="M378" s="132"/>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c r="AN378" s="129"/>
      <c r="AO378" s="129"/>
      <c r="AP378" s="129"/>
      <c r="AQ378" s="132"/>
      <c r="AR378" s="1"/>
      <c r="AS378" s="1"/>
      <c r="AT378" s="1"/>
      <c r="AU378" s="1"/>
      <c r="AV378" s="1"/>
      <c r="AW378" s="1"/>
      <c r="AX378" s="1"/>
      <c r="AY378" s="1"/>
      <c r="AZ378" s="1"/>
      <c r="BA378" s="1"/>
      <c r="BB378" s="1"/>
      <c r="BC378" s="8"/>
      <c r="BD378" s="1"/>
      <c r="BE378" s="1"/>
      <c r="BF378" s="1"/>
    </row>
    <row r="379" spans="1:58" ht="78" customHeight="1" x14ac:dyDescent="0.25"/>
    <row r="380" spans="1:58" ht="121.9" customHeight="1" x14ac:dyDescent="0.25"/>
    <row r="383" spans="1:58" ht="32.25" customHeight="1" x14ac:dyDescent="0.25"/>
    <row r="384" spans="1:58" s="50" customFormat="1" ht="12.75" customHeight="1" x14ac:dyDescent="0.25">
      <c r="A384" s="6"/>
      <c r="B384" s="129"/>
      <c r="C384" s="1"/>
      <c r="D384" s="132"/>
      <c r="E384" s="132"/>
      <c r="F384" s="1"/>
      <c r="G384" s="1"/>
      <c r="H384" s="129"/>
      <c r="I384" s="129"/>
      <c r="J384" s="129"/>
      <c r="K384" s="132"/>
      <c r="L384" s="129"/>
      <c r="M384" s="132"/>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c r="AN384" s="129"/>
      <c r="AO384" s="129"/>
      <c r="AP384" s="129"/>
      <c r="AQ384" s="132"/>
      <c r="AR384" s="1"/>
      <c r="AS384" s="1"/>
      <c r="AT384" s="1"/>
      <c r="AU384" s="1"/>
      <c r="AV384" s="1"/>
      <c r="AW384" s="1"/>
      <c r="AX384" s="1"/>
      <c r="AY384" s="1"/>
      <c r="AZ384" s="1"/>
      <c r="BA384" s="1"/>
      <c r="BB384" s="1"/>
      <c r="BC384" s="8"/>
      <c r="BD384" s="1"/>
      <c r="BE384" s="1"/>
      <c r="BF384" s="1"/>
    </row>
    <row r="385" spans="1:58" s="50" customFormat="1" x14ac:dyDescent="0.25">
      <c r="A385" s="6"/>
      <c r="B385" s="129"/>
      <c r="C385" s="1"/>
      <c r="D385" s="132"/>
      <c r="E385" s="132"/>
      <c r="F385" s="1"/>
      <c r="G385" s="1"/>
      <c r="H385" s="129"/>
      <c r="I385" s="129"/>
      <c r="J385" s="129"/>
      <c r="K385" s="132"/>
      <c r="L385" s="129"/>
      <c r="M385" s="132"/>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129"/>
      <c r="AM385" s="129"/>
      <c r="AN385" s="129"/>
      <c r="AO385" s="129"/>
      <c r="AP385" s="129"/>
      <c r="AQ385" s="132"/>
      <c r="AR385" s="1"/>
      <c r="AS385" s="1"/>
      <c r="AT385" s="1"/>
      <c r="AU385" s="1"/>
      <c r="AV385" s="1"/>
      <c r="AW385" s="1"/>
      <c r="AX385" s="1"/>
      <c r="AY385" s="1"/>
      <c r="AZ385" s="1"/>
      <c r="BA385" s="1"/>
      <c r="BB385" s="1"/>
      <c r="BC385" s="8"/>
      <c r="BD385" s="1"/>
      <c r="BE385" s="1"/>
      <c r="BF385" s="1"/>
    </row>
    <row r="403" ht="12.75" customHeight="1" x14ac:dyDescent="0.25"/>
    <row r="406" ht="35.450000000000003" customHeight="1" x14ac:dyDescent="0.25"/>
    <row r="407" ht="93.75" customHeight="1" x14ac:dyDescent="0.25"/>
    <row r="408" ht="33" customHeight="1" x14ac:dyDescent="0.25"/>
    <row r="409" ht="23.25" customHeight="1" x14ac:dyDescent="0.25"/>
    <row r="410" ht="9.75" customHeight="1" x14ac:dyDescent="0.25"/>
    <row r="411" ht="11.25" customHeight="1" x14ac:dyDescent="0.25"/>
    <row r="412" ht="9.75" customHeight="1" x14ac:dyDescent="0.25"/>
    <row r="413" ht="9.75" customHeight="1" x14ac:dyDescent="0.25"/>
    <row r="414" ht="9.75" customHeight="1" x14ac:dyDescent="0.25"/>
    <row r="415" ht="9.75" customHeight="1" x14ac:dyDescent="0.25"/>
    <row r="416" ht="9.75" customHeight="1" x14ac:dyDescent="0.25"/>
    <row r="417" ht="9.75" customHeight="1" x14ac:dyDescent="0.25"/>
    <row r="418" ht="9.75" customHeight="1" x14ac:dyDescent="0.25"/>
    <row r="419" ht="9.75" customHeight="1" x14ac:dyDescent="0.25"/>
    <row r="420" ht="9.75" customHeight="1" x14ac:dyDescent="0.25"/>
    <row r="421" ht="25.5" customHeight="1" x14ac:dyDescent="0.25"/>
    <row r="422" ht="30.75" customHeight="1" x14ac:dyDescent="0.25"/>
    <row r="423" ht="21" customHeight="1" x14ac:dyDescent="0.25"/>
    <row r="424" ht="32.25" customHeight="1" x14ac:dyDescent="0.25"/>
    <row r="425" ht="24.75" customHeight="1" x14ac:dyDescent="0.25"/>
    <row r="426" ht="9.75" customHeight="1" x14ac:dyDescent="0.25"/>
    <row r="427" ht="9.75" customHeight="1" x14ac:dyDescent="0.25"/>
    <row r="428" ht="9.75" customHeight="1" x14ac:dyDescent="0.25"/>
    <row r="429" ht="57" customHeight="1" x14ac:dyDescent="0.25"/>
    <row r="430" ht="45.75" customHeight="1" x14ac:dyDescent="0.25"/>
    <row r="431" ht="9.75" customHeight="1" x14ac:dyDescent="0.25"/>
    <row r="432" ht="9.75" customHeight="1" x14ac:dyDescent="0.25"/>
    <row r="433" ht="9.75" customHeight="1" x14ac:dyDescent="0.25"/>
    <row r="434" ht="9.75" customHeight="1" x14ac:dyDescent="0.25"/>
    <row r="435" ht="9.75" customHeight="1" x14ac:dyDescent="0.25"/>
    <row r="436" ht="9.75" customHeight="1" x14ac:dyDescent="0.25"/>
    <row r="437" ht="34.5" customHeight="1" x14ac:dyDescent="0.25"/>
    <row r="438" ht="9.75" customHeight="1" x14ac:dyDescent="0.25"/>
    <row r="439" ht="9.75" customHeight="1" x14ac:dyDescent="0.25"/>
    <row r="440" ht="34.5" customHeight="1" x14ac:dyDescent="0.25"/>
    <row r="441" ht="21" customHeight="1" x14ac:dyDescent="0.25"/>
    <row r="442" ht="26.25" customHeight="1" x14ac:dyDescent="0.25"/>
    <row r="443" ht="15.6" customHeight="1" x14ac:dyDescent="0.25"/>
    <row r="444" ht="18.600000000000001" customHeight="1" x14ac:dyDescent="0.25"/>
    <row r="445" ht="15" customHeight="1" x14ac:dyDescent="0.25"/>
    <row r="446" ht="14.45" customHeight="1" x14ac:dyDescent="0.25"/>
    <row r="447" ht="19.149999999999999" customHeight="1" x14ac:dyDescent="0.25"/>
    <row r="448" ht="9.75" customHeight="1" x14ac:dyDescent="0.25"/>
    <row r="449" ht="9.7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sheetData>
  <mergeCells count="20">
    <mergeCell ref="A1:I1"/>
    <mergeCell ref="AB257:AQ257"/>
    <mergeCell ref="Z4:Z5"/>
    <mergeCell ref="A124:E124"/>
    <mergeCell ref="A125:E126"/>
    <mergeCell ref="A127:E128"/>
    <mergeCell ref="H4:H5"/>
    <mergeCell ref="I4:I5"/>
    <mergeCell ref="J4:N4"/>
    <mergeCell ref="O4:O5"/>
    <mergeCell ref="P4:X4"/>
    <mergeCell ref="Y4:Y5"/>
    <mergeCell ref="A4:A5"/>
    <mergeCell ref="B4:B5"/>
    <mergeCell ref="C4:C5"/>
    <mergeCell ref="D4:D5"/>
    <mergeCell ref="E4:F4"/>
    <mergeCell ref="G4:G5"/>
    <mergeCell ref="A2:I2"/>
    <mergeCell ref="A3:I3"/>
  </mergeCells>
  <pageMargins left="0.25" right="0.25"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A10" workbookViewId="0">
      <selection activeCell="M21" sqref="M21"/>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14" x14ac:dyDescent="0.25">
      <c r="A1" s="412" t="s">
        <v>714</v>
      </c>
      <c r="B1" s="412"/>
      <c r="C1" s="412"/>
      <c r="D1" s="412"/>
      <c r="E1" s="412"/>
      <c r="F1" s="412"/>
      <c r="G1" s="412"/>
    </row>
    <row r="4" spans="1:14" x14ac:dyDescent="0.25">
      <c r="A4" s="35" t="s">
        <v>255</v>
      </c>
    </row>
    <row r="5" spans="1:14" x14ac:dyDescent="0.25">
      <c r="A5" s="45"/>
    </row>
    <row r="6" spans="1:14" x14ac:dyDescent="0.25">
      <c r="A6" s="452" t="s">
        <v>680</v>
      </c>
      <c r="B6" s="452"/>
      <c r="C6" s="452"/>
      <c r="D6" s="452"/>
      <c r="E6" s="452"/>
      <c r="F6" s="452"/>
      <c r="G6" s="452"/>
      <c r="H6" s="452"/>
    </row>
    <row r="7" spans="1:14" ht="12.75" customHeight="1" x14ac:dyDescent="0.25">
      <c r="A7" s="430" t="s">
        <v>0</v>
      </c>
      <c r="B7" s="443" t="s">
        <v>274</v>
      </c>
      <c r="C7" s="443" t="s">
        <v>275</v>
      </c>
      <c r="D7" s="443" t="s">
        <v>276</v>
      </c>
      <c r="E7" s="443" t="s">
        <v>277</v>
      </c>
      <c r="F7" s="443" t="s">
        <v>278</v>
      </c>
      <c r="G7" s="443" t="s">
        <v>279</v>
      </c>
      <c r="H7" s="443" t="s">
        <v>280</v>
      </c>
      <c r="I7" s="445" t="s">
        <v>281</v>
      </c>
      <c r="J7" s="451"/>
      <c r="K7" s="451"/>
      <c r="L7" s="446"/>
      <c r="M7" s="443" t="s">
        <v>282</v>
      </c>
      <c r="N7" s="443" t="s">
        <v>283</v>
      </c>
    </row>
    <row r="8" spans="1:14" ht="102" x14ac:dyDescent="0.25">
      <c r="A8" s="431"/>
      <c r="B8" s="453"/>
      <c r="C8" s="444"/>
      <c r="D8" s="444"/>
      <c r="E8" s="444"/>
      <c r="F8" s="444"/>
      <c r="G8" s="444"/>
      <c r="H8" s="444"/>
      <c r="I8" s="46" t="s">
        <v>284</v>
      </c>
      <c r="J8" s="46" t="s">
        <v>285</v>
      </c>
      <c r="K8" s="46" t="s">
        <v>286</v>
      </c>
      <c r="L8" s="46" t="s">
        <v>287</v>
      </c>
      <c r="M8" s="444"/>
      <c r="N8" s="444"/>
    </row>
    <row r="9" spans="1:14" ht="191.25" x14ac:dyDescent="0.25">
      <c r="A9" s="432"/>
      <c r="B9" s="444"/>
      <c r="C9" s="60" t="s">
        <v>288</v>
      </c>
      <c r="D9" s="60" t="s">
        <v>289</v>
      </c>
      <c r="E9" s="60" t="s">
        <v>290</v>
      </c>
      <c r="F9" s="60" t="s">
        <v>291</v>
      </c>
      <c r="G9" s="60" t="s">
        <v>292</v>
      </c>
      <c r="H9" s="60" t="s">
        <v>293</v>
      </c>
      <c r="I9" s="60" t="s">
        <v>294</v>
      </c>
      <c r="J9" s="60" t="s">
        <v>294</v>
      </c>
      <c r="K9" s="60" t="s">
        <v>294</v>
      </c>
      <c r="L9" s="60" t="s">
        <v>295</v>
      </c>
      <c r="M9" s="60" t="s">
        <v>296</v>
      </c>
      <c r="N9" s="60" t="s">
        <v>297</v>
      </c>
    </row>
    <row r="10" spans="1:14" ht="89.25" x14ac:dyDescent="0.25">
      <c r="A10" s="127">
        <v>1</v>
      </c>
      <c r="B10" s="123" t="s">
        <v>1323</v>
      </c>
      <c r="C10" s="217" t="s">
        <v>1324</v>
      </c>
      <c r="D10" s="128" t="s">
        <v>1325</v>
      </c>
      <c r="E10" s="128" t="s">
        <v>1326</v>
      </c>
      <c r="F10" s="128" t="s">
        <v>1327</v>
      </c>
      <c r="G10" s="128" t="s">
        <v>1328</v>
      </c>
      <c r="H10" s="128" t="s">
        <v>1329</v>
      </c>
      <c r="I10" s="128" t="s">
        <v>1330</v>
      </c>
      <c r="J10" s="128" t="s">
        <v>1330</v>
      </c>
      <c r="K10" s="128" t="s">
        <v>1330</v>
      </c>
      <c r="L10" s="128"/>
      <c r="M10" s="128">
        <v>50</v>
      </c>
      <c r="N10" s="128">
        <v>1800</v>
      </c>
    </row>
    <row r="11" spans="1:14" ht="89.25" x14ac:dyDescent="0.25">
      <c r="A11" s="127">
        <v>2</v>
      </c>
      <c r="B11" s="123" t="s">
        <v>1331</v>
      </c>
      <c r="C11" s="217" t="s">
        <v>1332</v>
      </c>
      <c r="D11" s="128" t="s">
        <v>1333</v>
      </c>
      <c r="E11" s="128" t="s">
        <v>1326</v>
      </c>
      <c r="F11" s="128" t="s">
        <v>1327</v>
      </c>
      <c r="G11" s="128" t="s">
        <v>1328</v>
      </c>
      <c r="H11" s="128" t="s">
        <v>1329</v>
      </c>
      <c r="I11" s="128" t="s">
        <v>1330</v>
      </c>
      <c r="J11" s="128" t="s">
        <v>1330</v>
      </c>
      <c r="K11" s="128" t="s">
        <v>1330</v>
      </c>
      <c r="L11" s="128"/>
      <c r="M11" s="128">
        <v>50</v>
      </c>
      <c r="N11" s="128">
        <v>1800</v>
      </c>
    </row>
    <row r="12" spans="1:14" ht="63.75" x14ac:dyDescent="0.25">
      <c r="A12" s="127">
        <v>3</v>
      </c>
      <c r="B12" s="123" t="s">
        <v>1334</v>
      </c>
      <c r="C12" s="128" t="s">
        <v>1144</v>
      </c>
      <c r="D12" s="123" t="s">
        <v>1334</v>
      </c>
      <c r="E12" s="128" t="s">
        <v>1335</v>
      </c>
      <c r="F12" s="128" t="s">
        <v>1336</v>
      </c>
      <c r="G12" s="128" t="s">
        <v>1337</v>
      </c>
      <c r="H12" s="128" t="s">
        <v>1338</v>
      </c>
      <c r="I12" s="128" t="s">
        <v>1330</v>
      </c>
      <c r="J12" s="128" t="s">
        <v>1330</v>
      </c>
      <c r="K12" s="128" t="s">
        <v>1330</v>
      </c>
      <c r="L12" s="128"/>
      <c r="M12" s="128" t="s">
        <v>1339</v>
      </c>
      <c r="N12" s="128" t="s">
        <v>1340</v>
      </c>
    </row>
    <row r="13" spans="1:14" ht="63.75" x14ac:dyDescent="0.25">
      <c r="A13" s="127">
        <v>4</v>
      </c>
      <c r="B13" s="124" t="s">
        <v>1341</v>
      </c>
      <c r="C13" s="124" t="s">
        <v>1144</v>
      </c>
      <c r="D13" s="124" t="s">
        <v>1341</v>
      </c>
      <c r="E13" s="128" t="s">
        <v>1335</v>
      </c>
      <c r="F13" s="128" t="s">
        <v>1336</v>
      </c>
      <c r="G13" s="128" t="s">
        <v>1337</v>
      </c>
      <c r="H13" s="128" t="s">
        <v>1338</v>
      </c>
      <c r="I13" s="128" t="s">
        <v>1330</v>
      </c>
      <c r="J13" s="128" t="s">
        <v>1330</v>
      </c>
      <c r="K13" s="128" t="s">
        <v>1330</v>
      </c>
      <c r="L13" s="128"/>
      <c r="M13" s="128" t="s">
        <v>1339</v>
      </c>
      <c r="N13" s="128" t="s">
        <v>1340</v>
      </c>
    </row>
    <row r="14" spans="1:14" ht="63.75" x14ac:dyDescent="0.25">
      <c r="A14" s="127">
        <v>5</v>
      </c>
      <c r="B14" s="124" t="s">
        <v>1342</v>
      </c>
      <c r="C14" s="124" t="s">
        <v>1144</v>
      </c>
      <c r="D14" s="124" t="s">
        <v>1342</v>
      </c>
      <c r="E14" s="128" t="s">
        <v>1326</v>
      </c>
      <c r="F14" s="128" t="s">
        <v>1336</v>
      </c>
      <c r="G14" s="128" t="s">
        <v>1337</v>
      </c>
      <c r="H14" s="128" t="s">
        <v>1338</v>
      </c>
      <c r="I14" s="128" t="s">
        <v>1330</v>
      </c>
      <c r="J14" s="128" t="s">
        <v>1330</v>
      </c>
      <c r="K14" s="128" t="s">
        <v>1330</v>
      </c>
      <c r="L14" s="124"/>
      <c r="M14" s="124" t="s">
        <v>1144</v>
      </c>
      <c r="N14" s="128" t="s">
        <v>1343</v>
      </c>
    </row>
  </sheetData>
  <mergeCells count="13">
    <mergeCell ref="A1:G1"/>
    <mergeCell ref="I7:L7"/>
    <mergeCell ref="M7:M8"/>
    <mergeCell ref="N7:N8"/>
    <mergeCell ref="A6:H6"/>
    <mergeCell ref="A7:A9"/>
    <mergeCell ref="B7:B9"/>
    <mergeCell ref="C7:C8"/>
    <mergeCell ref="D7:D8"/>
    <mergeCell ref="E7:E8"/>
    <mergeCell ref="F7:F8"/>
    <mergeCell ref="G7:G8"/>
    <mergeCell ref="H7:H8"/>
  </mergeCells>
  <hyperlinks>
    <hyperlink ref="C10" r:id="rId1"/>
    <hyperlink ref="C11" r:id="rId2"/>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16" sqref="H16"/>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7" width="9.140625" style="36"/>
    <col min="8" max="8" width="35.42578125" style="36" customWidth="1"/>
    <col min="9" max="16384" width="9.140625" style="36"/>
  </cols>
  <sheetData>
    <row r="1" spans="1:8" x14ac:dyDescent="0.25">
      <c r="A1" s="412" t="s">
        <v>714</v>
      </c>
      <c r="B1" s="412"/>
      <c r="C1" s="412"/>
      <c r="D1" s="412"/>
      <c r="E1" s="412"/>
      <c r="F1" s="412"/>
      <c r="G1" s="412"/>
    </row>
    <row r="4" spans="1:8" x14ac:dyDescent="0.25">
      <c r="A4" s="454" t="s">
        <v>705</v>
      </c>
      <c r="B4" s="454"/>
      <c r="C4" s="454"/>
      <c r="D4" s="454"/>
      <c r="E4" s="454"/>
      <c r="F4" s="454"/>
    </row>
    <row r="5" spans="1:8" ht="12.75" customHeight="1" x14ac:dyDescent="0.25">
      <c r="A5" s="443" t="s">
        <v>0</v>
      </c>
      <c r="B5" s="443" t="s">
        <v>298</v>
      </c>
      <c r="C5" s="419" t="s">
        <v>314</v>
      </c>
      <c r="D5" s="419" t="s">
        <v>315</v>
      </c>
      <c r="E5" s="419"/>
      <c r="F5" s="419" t="s">
        <v>299</v>
      </c>
      <c r="G5" s="419" t="s">
        <v>300</v>
      </c>
      <c r="H5" s="419" t="s">
        <v>301</v>
      </c>
    </row>
    <row r="6" spans="1:8" ht="38.25" x14ac:dyDescent="0.25">
      <c r="A6" s="444"/>
      <c r="B6" s="444"/>
      <c r="C6" s="419"/>
      <c r="D6" s="128" t="s">
        <v>21</v>
      </c>
      <c r="E6" s="128" t="s">
        <v>316</v>
      </c>
      <c r="F6" s="419"/>
      <c r="G6" s="419"/>
      <c r="H6" s="419"/>
    </row>
    <row r="7" spans="1:8" ht="165.75" x14ac:dyDescent="0.25">
      <c r="A7" s="124">
        <v>1</v>
      </c>
      <c r="B7" s="128" t="s">
        <v>1344</v>
      </c>
      <c r="C7" s="128" t="s">
        <v>1345</v>
      </c>
      <c r="D7" s="218">
        <v>31</v>
      </c>
      <c r="E7" s="124">
        <v>0</v>
      </c>
      <c r="F7" s="124">
        <v>1479</v>
      </c>
      <c r="G7" s="128" t="s">
        <v>1346</v>
      </c>
      <c r="H7" s="128" t="s">
        <v>2178</v>
      </c>
    </row>
    <row r="8" spans="1:8" x14ac:dyDescent="0.25">
      <c r="A8" s="47"/>
      <c r="B8" s="43"/>
      <c r="C8" s="43"/>
      <c r="D8" s="43"/>
      <c r="E8" s="43"/>
      <c r="F8" s="43"/>
      <c r="G8" s="43"/>
      <c r="H8" s="43"/>
    </row>
  </sheetData>
  <mergeCells count="9">
    <mergeCell ref="A1:G1"/>
    <mergeCell ref="H5:H6"/>
    <mergeCell ref="A4:F4"/>
    <mergeCell ref="A5:A6"/>
    <mergeCell ref="B5:B6"/>
    <mergeCell ref="C5:C6"/>
    <mergeCell ref="D5:E5"/>
    <mergeCell ref="F5:F6"/>
    <mergeCell ref="G5:G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A42" sqref="A42:XFD42"/>
    </sheetView>
  </sheetViews>
  <sheetFormatPr defaultColWidth="9.140625" defaultRowHeight="12.75" x14ac:dyDescent="0.25"/>
  <cols>
    <col min="1" max="1" width="4.5703125" style="36" customWidth="1"/>
    <col min="2" max="2" width="21.7109375" style="36" customWidth="1"/>
    <col min="3" max="3" width="24.7109375" style="36" customWidth="1"/>
    <col min="4" max="4" width="12.5703125" style="36" customWidth="1"/>
    <col min="5" max="5" width="19" style="36" customWidth="1"/>
    <col min="6" max="8" width="9.140625" style="36"/>
    <col min="9" max="9" width="23.28515625" style="36" customWidth="1"/>
    <col min="10" max="16384" width="9.140625" style="36"/>
  </cols>
  <sheetData>
    <row r="1" spans="1:9" x14ac:dyDescent="0.25">
      <c r="A1" s="412" t="s">
        <v>714</v>
      </c>
      <c r="B1" s="412"/>
      <c r="C1" s="412"/>
      <c r="D1" s="412"/>
      <c r="E1" s="412"/>
      <c r="F1" s="412"/>
      <c r="G1" s="412"/>
    </row>
    <row r="3" spans="1:9" x14ac:dyDescent="0.25">
      <c r="A3" s="47"/>
      <c r="B3" s="43"/>
      <c r="C3" s="43"/>
      <c r="D3" s="43"/>
      <c r="E3" s="43"/>
      <c r="F3" s="43"/>
      <c r="G3" s="43"/>
      <c r="H3" s="43"/>
    </row>
    <row r="4" spans="1:9" x14ac:dyDescent="0.25">
      <c r="A4" s="455" t="s">
        <v>302</v>
      </c>
      <c r="B4" s="455"/>
      <c r="C4" s="455"/>
      <c r="D4" s="455"/>
      <c r="E4" s="455"/>
      <c r="F4" s="455"/>
      <c r="G4" s="455"/>
      <c r="H4" s="455"/>
      <c r="I4" s="455"/>
    </row>
    <row r="5" spans="1:9" ht="114.75" x14ac:dyDescent="0.25">
      <c r="A5" s="46" t="s">
        <v>0</v>
      </c>
      <c r="B5" s="62" t="s">
        <v>303</v>
      </c>
      <c r="C5" s="46" t="s">
        <v>304</v>
      </c>
      <c r="D5" s="46" t="s">
        <v>305</v>
      </c>
      <c r="E5" s="46" t="s">
        <v>306</v>
      </c>
      <c r="F5" s="46" t="s">
        <v>307</v>
      </c>
      <c r="G5" s="46" t="s">
        <v>308</v>
      </c>
      <c r="H5" s="46" t="s">
        <v>309</v>
      </c>
      <c r="I5" s="46" t="s">
        <v>310</v>
      </c>
    </row>
    <row r="6" spans="1:9" ht="90" customHeight="1" x14ac:dyDescent="0.25">
      <c r="A6" s="220">
        <v>1</v>
      </c>
      <c r="B6" s="13" t="s">
        <v>823</v>
      </c>
      <c r="C6" s="220" t="s">
        <v>1638</v>
      </c>
      <c r="D6" s="220" t="s">
        <v>1639</v>
      </c>
      <c r="E6" s="220" t="s">
        <v>1640</v>
      </c>
      <c r="F6" s="222" t="s">
        <v>1641</v>
      </c>
      <c r="G6" s="222">
        <v>5</v>
      </c>
      <c r="H6" s="222">
        <v>25</v>
      </c>
      <c r="I6" s="220" t="s">
        <v>1642</v>
      </c>
    </row>
    <row r="7" spans="1:9" ht="89.25" customHeight="1" x14ac:dyDescent="0.25">
      <c r="A7" s="222">
        <v>2</v>
      </c>
      <c r="B7" s="13" t="s">
        <v>825</v>
      </c>
      <c r="C7" s="220" t="s">
        <v>1643</v>
      </c>
      <c r="D7" s="220" t="s">
        <v>1644</v>
      </c>
      <c r="E7" s="220" t="s">
        <v>1640</v>
      </c>
      <c r="F7" s="222" t="s">
        <v>1641</v>
      </c>
      <c r="G7" s="222">
        <v>4</v>
      </c>
      <c r="H7" s="222">
        <v>23</v>
      </c>
      <c r="I7" s="220" t="s">
        <v>1642</v>
      </c>
    </row>
    <row r="8" spans="1:9" ht="87.75" customHeight="1" x14ac:dyDescent="0.25">
      <c r="A8" s="220">
        <v>3</v>
      </c>
      <c r="B8" s="256" t="s">
        <v>847</v>
      </c>
      <c r="C8" s="220" t="s">
        <v>1638</v>
      </c>
      <c r="D8" s="222" t="s">
        <v>1144</v>
      </c>
      <c r="E8" s="220" t="s">
        <v>1640</v>
      </c>
      <c r="F8" s="222" t="s">
        <v>1641</v>
      </c>
      <c r="G8" s="222">
        <v>5</v>
      </c>
      <c r="H8" s="222">
        <v>28</v>
      </c>
      <c r="I8" s="220" t="s">
        <v>1642</v>
      </c>
    </row>
    <row r="9" spans="1:9" ht="90" customHeight="1" x14ac:dyDescent="0.25">
      <c r="A9" s="220">
        <v>4</v>
      </c>
      <c r="B9" s="13" t="s">
        <v>821</v>
      </c>
      <c r="C9" s="220" t="s">
        <v>1643</v>
      </c>
      <c r="D9" s="220" t="s">
        <v>1639</v>
      </c>
      <c r="E9" s="220" t="s">
        <v>1640</v>
      </c>
      <c r="F9" s="222" t="s">
        <v>1641</v>
      </c>
      <c r="G9" s="222">
        <v>4</v>
      </c>
      <c r="H9" s="222">
        <v>23</v>
      </c>
      <c r="I9" s="220" t="s">
        <v>1642</v>
      </c>
    </row>
    <row r="10" spans="1:9" ht="91.5" customHeight="1" x14ac:dyDescent="0.25">
      <c r="A10" s="222">
        <v>5</v>
      </c>
      <c r="B10" s="13" t="s">
        <v>821</v>
      </c>
      <c r="C10" s="220" t="s">
        <v>1643</v>
      </c>
      <c r="D10" s="220" t="s">
        <v>1639</v>
      </c>
      <c r="E10" s="220" t="s">
        <v>1640</v>
      </c>
      <c r="F10" s="222" t="s">
        <v>1641</v>
      </c>
      <c r="G10" s="222">
        <v>2</v>
      </c>
      <c r="H10" s="222">
        <v>12</v>
      </c>
      <c r="I10" s="220" t="s">
        <v>1642</v>
      </c>
    </row>
    <row r="11" spans="1:9" ht="93" customHeight="1" x14ac:dyDescent="0.25">
      <c r="A11" s="220">
        <v>6</v>
      </c>
      <c r="B11" s="13" t="s">
        <v>825</v>
      </c>
      <c r="C11" s="220" t="s">
        <v>1638</v>
      </c>
      <c r="D11" s="220" t="s">
        <v>1644</v>
      </c>
      <c r="E11" s="220" t="s">
        <v>1640</v>
      </c>
      <c r="F11" s="222" t="s">
        <v>1641</v>
      </c>
      <c r="G11" s="222">
        <v>5</v>
      </c>
      <c r="H11" s="222">
        <v>24</v>
      </c>
      <c r="I11" s="220" t="s">
        <v>1642</v>
      </c>
    </row>
    <row r="12" spans="1:9" ht="93.75" customHeight="1" x14ac:dyDescent="0.25">
      <c r="A12" s="220">
        <v>7</v>
      </c>
      <c r="B12" s="13" t="s">
        <v>827</v>
      </c>
      <c r="C12" s="220" t="s">
        <v>1638</v>
      </c>
      <c r="D12" s="222" t="s">
        <v>1144</v>
      </c>
      <c r="E12" s="220" t="s">
        <v>1640</v>
      </c>
      <c r="F12" s="222" t="s">
        <v>1641</v>
      </c>
      <c r="G12" s="222">
        <v>5</v>
      </c>
      <c r="H12" s="222">
        <v>25</v>
      </c>
      <c r="I12" s="220" t="s">
        <v>1642</v>
      </c>
    </row>
    <row r="13" spans="1:9" ht="93" customHeight="1" x14ac:dyDescent="0.25">
      <c r="A13" s="222">
        <v>8</v>
      </c>
      <c r="B13" s="13" t="s">
        <v>833</v>
      </c>
      <c r="C13" s="220" t="s">
        <v>1643</v>
      </c>
      <c r="D13" s="222" t="s">
        <v>1144</v>
      </c>
      <c r="E13" s="220" t="s">
        <v>1640</v>
      </c>
      <c r="F13" s="222" t="s">
        <v>1641</v>
      </c>
      <c r="G13" s="222">
        <v>5</v>
      </c>
      <c r="H13" s="222">
        <v>26</v>
      </c>
      <c r="I13" s="220" t="s">
        <v>1642</v>
      </c>
    </row>
    <row r="14" spans="1:9" ht="90" customHeight="1" x14ac:dyDescent="0.25">
      <c r="A14" s="220">
        <v>9</v>
      </c>
      <c r="B14" s="13" t="s">
        <v>837</v>
      </c>
      <c r="C14" s="220" t="s">
        <v>1638</v>
      </c>
      <c r="D14" s="222" t="s">
        <v>1144</v>
      </c>
      <c r="E14" s="220" t="s">
        <v>1640</v>
      </c>
      <c r="F14" s="222" t="s">
        <v>1641</v>
      </c>
      <c r="G14" s="222">
        <v>4</v>
      </c>
      <c r="H14" s="222">
        <v>21</v>
      </c>
      <c r="I14" s="220" t="s">
        <v>1642</v>
      </c>
    </row>
    <row r="15" spans="1:9" ht="91.5" customHeight="1" x14ac:dyDescent="0.25">
      <c r="A15" s="220">
        <v>10</v>
      </c>
      <c r="B15" s="257" t="s">
        <v>843</v>
      </c>
      <c r="C15" s="220" t="s">
        <v>1643</v>
      </c>
      <c r="D15" s="222" t="s">
        <v>1144</v>
      </c>
      <c r="E15" s="220" t="s">
        <v>1640</v>
      </c>
      <c r="F15" s="222" t="s">
        <v>1641</v>
      </c>
      <c r="G15" s="222">
        <v>5</v>
      </c>
      <c r="H15" s="222">
        <v>30</v>
      </c>
      <c r="I15" s="220" t="s">
        <v>1642</v>
      </c>
    </row>
    <row r="16" spans="1:9" ht="93" customHeight="1" x14ac:dyDescent="0.25">
      <c r="A16" s="222">
        <v>11</v>
      </c>
      <c r="B16" s="13" t="s">
        <v>849</v>
      </c>
      <c r="C16" s="220" t="s">
        <v>1643</v>
      </c>
      <c r="D16" s="222" t="s">
        <v>1144</v>
      </c>
      <c r="E16" s="220" t="s">
        <v>1640</v>
      </c>
      <c r="F16" s="222" t="s">
        <v>1641</v>
      </c>
      <c r="G16" s="222">
        <v>3</v>
      </c>
      <c r="H16" s="222">
        <v>25</v>
      </c>
      <c r="I16" s="220" t="s">
        <v>1642</v>
      </c>
    </row>
    <row r="17" spans="1:9" ht="93" customHeight="1" x14ac:dyDescent="0.25">
      <c r="A17" s="220">
        <v>12</v>
      </c>
      <c r="B17" s="157" t="s">
        <v>851</v>
      </c>
      <c r="C17" s="220" t="s">
        <v>1638</v>
      </c>
      <c r="D17" s="222" t="s">
        <v>1144</v>
      </c>
      <c r="E17" s="220" t="s">
        <v>1640</v>
      </c>
      <c r="F17" s="222" t="s">
        <v>1641</v>
      </c>
      <c r="G17" s="222">
        <v>3</v>
      </c>
      <c r="H17" s="222">
        <v>19</v>
      </c>
      <c r="I17" s="220" t="s">
        <v>1642</v>
      </c>
    </row>
    <row r="18" spans="1:9" ht="93" customHeight="1" x14ac:dyDescent="0.25">
      <c r="A18" s="220">
        <v>13</v>
      </c>
      <c r="B18" s="13" t="s">
        <v>855</v>
      </c>
      <c r="C18" s="220" t="s">
        <v>1643</v>
      </c>
      <c r="D18" s="222" t="s">
        <v>1144</v>
      </c>
      <c r="E18" s="220" t="s">
        <v>1640</v>
      </c>
      <c r="F18" s="222" t="s">
        <v>1641</v>
      </c>
      <c r="G18" s="222">
        <v>5</v>
      </c>
      <c r="H18" s="222">
        <v>28</v>
      </c>
      <c r="I18" s="220" t="s">
        <v>1642</v>
      </c>
    </row>
    <row r="19" spans="1:9" ht="88.5" customHeight="1" x14ac:dyDescent="0.25">
      <c r="A19" s="222">
        <v>14</v>
      </c>
      <c r="B19" s="13" t="s">
        <v>864</v>
      </c>
      <c r="C19" s="220" t="s">
        <v>1638</v>
      </c>
      <c r="D19" s="222" t="s">
        <v>1144</v>
      </c>
      <c r="E19" s="220" t="s">
        <v>1640</v>
      </c>
      <c r="F19" s="222" t="s">
        <v>1641</v>
      </c>
      <c r="G19" s="222">
        <v>5</v>
      </c>
      <c r="H19" s="222">
        <v>32</v>
      </c>
      <c r="I19" s="220" t="s">
        <v>1642</v>
      </c>
    </row>
    <row r="20" spans="1:9" ht="88.5" customHeight="1" x14ac:dyDescent="0.25">
      <c r="A20" s="220">
        <v>15</v>
      </c>
      <c r="B20" s="13" t="s">
        <v>866</v>
      </c>
      <c r="C20" s="220" t="s">
        <v>1645</v>
      </c>
      <c r="D20" s="222" t="s">
        <v>1144</v>
      </c>
      <c r="E20" s="220" t="s">
        <v>1640</v>
      </c>
      <c r="F20" s="222" t="s">
        <v>1641</v>
      </c>
      <c r="G20" s="222">
        <v>5</v>
      </c>
      <c r="H20" s="222">
        <v>30</v>
      </c>
      <c r="I20" s="220" t="s">
        <v>1642</v>
      </c>
    </row>
    <row r="21" spans="1:9" ht="89.25" customHeight="1" x14ac:dyDescent="0.25">
      <c r="A21" s="220">
        <v>16</v>
      </c>
      <c r="B21" s="13" t="s">
        <v>868</v>
      </c>
      <c r="C21" s="220" t="s">
        <v>1638</v>
      </c>
      <c r="D21" s="222" t="s">
        <v>1144</v>
      </c>
      <c r="E21" s="220" t="s">
        <v>1640</v>
      </c>
      <c r="F21" s="222" t="s">
        <v>1641</v>
      </c>
      <c r="G21" s="222">
        <v>6</v>
      </c>
      <c r="H21" s="222">
        <v>32</v>
      </c>
      <c r="I21" s="220" t="s">
        <v>1642</v>
      </c>
    </row>
    <row r="22" spans="1:9" ht="94.5" customHeight="1" x14ac:dyDescent="0.25">
      <c r="A22" s="222">
        <v>17</v>
      </c>
      <c r="B22" s="13" t="s">
        <v>870</v>
      </c>
      <c r="C22" s="220" t="s">
        <v>1638</v>
      </c>
      <c r="D22" s="222" t="s">
        <v>1144</v>
      </c>
      <c r="E22" s="220" t="s">
        <v>1640</v>
      </c>
      <c r="F22" s="222" t="s">
        <v>1641</v>
      </c>
      <c r="G22" s="222">
        <v>5</v>
      </c>
      <c r="H22" s="222">
        <v>28</v>
      </c>
      <c r="I22" s="220" t="s">
        <v>1642</v>
      </c>
    </row>
    <row r="23" spans="1:9" ht="87" customHeight="1" x14ac:dyDescent="0.25">
      <c r="A23" s="220">
        <v>18</v>
      </c>
      <c r="B23" s="13" t="s">
        <v>815</v>
      </c>
      <c r="C23" s="220" t="s">
        <v>1638</v>
      </c>
      <c r="D23" s="222" t="s">
        <v>1144</v>
      </c>
      <c r="E23" s="220" t="s">
        <v>1640</v>
      </c>
      <c r="F23" s="222" t="s">
        <v>1641</v>
      </c>
      <c r="G23" s="222">
        <v>6</v>
      </c>
      <c r="H23" s="222">
        <v>22</v>
      </c>
      <c r="I23" s="220" t="s">
        <v>1642</v>
      </c>
    </row>
    <row r="24" spans="1:9" ht="93" customHeight="1" x14ac:dyDescent="0.25">
      <c r="A24" s="220">
        <v>19</v>
      </c>
      <c r="B24" s="13" t="s">
        <v>817</v>
      </c>
      <c r="C24" s="220" t="s">
        <v>1645</v>
      </c>
      <c r="D24" s="222" t="s">
        <v>1144</v>
      </c>
      <c r="E24" s="220" t="s">
        <v>1640</v>
      </c>
      <c r="F24" s="222" t="s">
        <v>1641</v>
      </c>
      <c r="G24" s="222">
        <v>4</v>
      </c>
      <c r="H24" s="222">
        <v>21</v>
      </c>
      <c r="I24" s="220" t="s">
        <v>1642</v>
      </c>
    </row>
    <row r="25" spans="1:9" ht="90.75" customHeight="1" x14ac:dyDescent="0.25">
      <c r="A25" s="222">
        <v>20</v>
      </c>
      <c r="B25" s="13" t="s">
        <v>821</v>
      </c>
      <c r="C25" s="220" t="s">
        <v>1638</v>
      </c>
      <c r="D25" s="220" t="s">
        <v>1639</v>
      </c>
      <c r="E25" s="220" t="s">
        <v>1640</v>
      </c>
      <c r="F25" s="222" t="s">
        <v>1641</v>
      </c>
      <c r="G25" s="222">
        <v>7</v>
      </c>
      <c r="H25" s="222">
        <v>24</v>
      </c>
      <c r="I25" s="220" t="s">
        <v>1642</v>
      </c>
    </row>
    <row r="26" spans="1:9" ht="87.75" customHeight="1" x14ac:dyDescent="0.25">
      <c r="A26" s="220">
        <v>21</v>
      </c>
      <c r="B26" s="13" t="s">
        <v>827</v>
      </c>
      <c r="C26" s="220" t="s">
        <v>1638</v>
      </c>
      <c r="D26" s="222" t="s">
        <v>1144</v>
      </c>
      <c r="E26" s="220" t="s">
        <v>1640</v>
      </c>
      <c r="F26" s="222" t="s">
        <v>1641</v>
      </c>
      <c r="G26" s="222">
        <v>4</v>
      </c>
      <c r="H26" s="222">
        <v>23</v>
      </c>
      <c r="I26" s="220" t="s">
        <v>1642</v>
      </c>
    </row>
    <row r="27" spans="1:9" ht="93.75" customHeight="1" x14ac:dyDescent="0.25">
      <c r="A27" s="220">
        <v>22</v>
      </c>
      <c r="B27" s="13" t="s">
        <v>837</v>
      </c>
      <c r="C27" s="220" t="s">
        <v>1638</v>
      </c>
      <c r="D27" s="222" t="s">
        <v>1144</v>
      </c>
      <c r="E27" s="220" t="s">
        <v>1640</v>
      </c>
      <c r="F27" s="222" t="s">
        <v>1641</v>
      </c>
      <c r="G27" s="222">
        <v>4</v>
      </c>
      <c r="H27" s="222">
        <v>22</v>
      </c>
      <c r="I27" s="220" t="s">
        <v>1642</v>
      </c>
    </row>
    <row r="28" spans="1:9" ht="90.75" customHeight="1" x14ac:dyDescent="0.25">
      <c r="A28" s="222">
        <v>23</v>
      </c>
      <c r="B28" s="13" t="s">
        <v>839</v>
      </c>
      <c r="C28" s="220" t="s">
        <v>1638</v>
      </c>
      <c r="D28" s="222" t="s">
        <v>1144</v>
      </c>
      <c r="E28" s="220" t="s">
        <v>1640</v>
      </c>
      <c r="F28" s="222" t="s">
        <v>1641</v>
      </c>
      <c r="G28" s="222">
        <v>3</v>
      </c>
      <c r="H28" s="222">
        <v>15</v>
      </c>
      <c r="I28" s="220" t="s">
        <v>1642</v>
      </c>
    </row>
    <row r="29" spans="1:9" ht="87" customHeight="1" x14ac:dyDescent="0.25">
      <c r="A29" s="220">
        <v>24</v>
      </c>
      <c r="B29" s="13" t="s">
        <v>841</v>
      </c>
      <c r="C29" s="220" t="s">
        <v>1638</v>
      </c>
      <c r="D29" s="222" t="s">
        <v>1144</v>
      </c>
      <c r="E29" s="220" t="s">
        <v>1640</v>
      </c>
      <c r="F29" s="222" t="s">
        <v>1641</v>
      </c>
      <c r="G29" s="222">
        <v>4</v>
      </c>
      <c r="H29" s="222">
        <v>23</v>
      </c>
      <c r="I29" s="220" t="s">
        <v>1642</v>
      </c>
    </row>
    <row r="30" spans="1:9" ht="89.25" customHeight="1" x14ac:dyDescent="0.25">
      <c r="A30" s="220">
        <v>25</v>
      </c>
      <c r="B30" s="13" t="s">
        <v>849</v>
      </c>
      <c r="C30" s="220" t="s">
        <v>1638</v>
      </c>
      <c r="D30" s="222" t="s">
        <v>1144</v>
      </c>
      <c r="E30" s="220" t="s">
        <v>1640</v>
      </c>
      <c r="F30" s="222" t="s">
        <v>1641</v>
      </c>
      <c r="G30" s="222">
        <v>4</v>
      </c>
      <c r="H30" s="222">
        <v>21</v>
      </c>
      <c r="I30" s="220" t="s">
        <v>1642</v>
      </c>
    </row>
    <row r="31" spans="1:9" ht="90" customHeight="1" x14ac:dyDescent="0.25">
      <c r="A31" s="222">
        <v>26</v>
      </c>
      <c r="B31" s="13" t="s">
        <v>855</v>
      </c>
      <c r="C31" s="220" t="s">
        <v>1638</v>
      </c>
      <c r="D31" s="222" t="s">
        <v>1144</v>
      </c>
      <c r="E31" s="220" t="s">
        <v>1640</v>
      </c>
      <c r="F31" s="222" t="s">
        <v>1641</v>
      </c>
      <c r="G31" s="222">
        <v>5</v>
      </c>
      <c r="H31" s="222">
        <v>27</v>
      </c>
      <c r="I31" s="220" t="s">
        <v>1642</v>
      </c>
    </row>
    <row r="32" spans="1:9" ht="91.5" customHeight="1" x14ac:dyDescent="0.25">
      <c r="A32" s="220">
        <v>27</v>
      </c>
      <c r="B32" s="13" t="s">
        <v>857</v>
      </c>
      <c r="C32" s="220" t="s">
        <v>1638</v>
      </c>
      <c r="D32" s="222" t="s">
        <v>1144</v>
      </c>
      <c r="E32" s="220" t="s">
        <v>1640</v>
      </c>
      <c r="F32" s="222" t="s">
        <v>1641</v>
      </c>
      <c r="G32" s="222">
        <v>4</v>
      </c>
      <c r="H32" s="222">
        <v>21</v>
      </c>
      <c r="I32" s="220" t="s">
        <v>1642</v>
      </c>
    </row>
    <row r="33" spans="1:9" ht="92.25" customHeight="1" x14ac:dyDescent="0.25">
      <c r="A33" s="220">
        <v>28</v>
      </c>
      <c r="B33" s="13" t="s">
        <v>862</v>
      </c>
      <c r="C33" s="220" t="s">
        <v>1638</v>
      </c>
      <c r="D33" s="222" t="s">
        <v>1144</v>
      </c>
      <c r="E33" s="220" t="s">
        <v>1640</v>
      </c>
      <c r="F33" s="222" t="s">
        <v>1641</v>
      </c>
      <c r="G33" s="222">
        <v>3</v>
      </c>
      <c r="H33" s="222">
        <v>15</v>
      </c>
      <c r="I33" s="220" t="s">
        <v>1642</v>
      </c>
    </row>
    <row r="34" spans="1:9" ht="92.25" customHeight="1" x14ac:dyDescent="0.25">
      <c r="A34" s="222">
        <v>29</v>
      </c>
      <c r="B34" s="13" t="s">
        <v>864</v>
      </c>
      <c r="C34" s="220" t="s">
        <v>1638</v>
      </c>
      <c r="D34" s="222" t="s">
        <v>1144</v>
      </c>
      <c r="E34" s="220" t="s">
        <v>1640</v>
      </c>
      <c r="F34" s="222" t="s">
        <v>1641</v>
      </c>
      <c r="G34" s="222">
        <v>3</v>
      </c>
      <c r="H34" s="222">
        <v>19</v>
      </c>
      <c r="I34" s="220" t="s">
        <v>1642</v>
      </c>
    </row>
    <row r="35" spans="1:9" ht="88.5" customHeight="1" x14ac:dyDescent="0.25">
      <c r="A35" s="220">
        <v>30</v>
      </c>
      <c r="B35" s="13" t="s">
        <v>868</v>
      </c>
      <c r="C35" s="220" t="s">
        <v>1638</v>
      </c>
      <c r="D35" s="222" t="s">
        <v>1144</v>
      </c>
      <c r="E35" s="220" t="s">
        <v>1640</v>
      </c>
      <c r="F35" s="222" t="s">
        <v>1641</v>
      </c>
      <c r="G35" s="222">
        <v>5</v>
      </c>
      <c r="H35" s="222">
        <v>25</v>
      </c>
      <c r="I35" s="220" t="s">
        <v>1642</v>
      </c>
    </row>
    <row r="36" spans="1:9" ht="91.5" customHeight="1" x14ac:dyDescent="0.25">
      <c r="A36" s="220">
        <v>31</v>
      </c>
      <c r="B36" s="13" t="s">
        <v>872</v>
      </c>
      <c r="C36" s="220" t="s">
        <v>1638</v>
      </c>
      <c r="D36" s="222" t="s">
        <v>1144</v>
      </c>
      <c r="E36" s="220" t="s">
        <v>1640</v>
      </c>
      <c r="F36" s="222" t="s">
        <v>1641</v>
      </c>
      <c r="G36" s="222">
        <v>8</v>
      </c>
      <c r="H36" s="222">
        <v>29</v>
      </c>
      <c r="I36" s="220" t="s">
        <v>1642</v>
      </c>
    </row>
    <row r="37" spans="1:9" ht="90" customHeight="1" x14ac:dyDescent="0.25">
      <c r="A37" s="222">
        <v>32</v>
      </c>
      <c r="B37" s="13" t="s">
        <v>874</v>
      </c>
      <c r="C37" s="220" t="s">
        <v>1643</v>
      </c>
      <c r="D37" s="222" t="s">
        <v>1144</v>
      </c>
      <c r="E37" s="220" t="s">
        <v>1640</v>
      </c>
      <c r="F37" s="222" t="s">
        <v>1641</v>
      </c>
      <c r="G37" s="222">
        <v>1</v>
      </c>
      <c r="H37" s="222">
        <v>9</v>
      </c>
      <c r="I37" s="220" t="s">
        <v>1642</v>
      </c>
    </row>
    <row r="38" spans="1:9" ht="90" customHeight="1" x14ac:dyDescent="0.25">
      <c r="A38" s="220">
        <v>33</v>
      </c>
      <c r="B38" s="13" t="s">
        <v>876</v>
      </c>
      <c r="C38" s="220" t="s">
        <v>1638</v>
      </c>
      <c r="D38" s="222" t="s">
        <v>1144</v>
      </c>
      <c r="E38" s="220" t="s">
        <v>1640</v>
      </c>
      <c r="F38" s="222" t="s">
        <v>1641</v>
      </c>
      <c r="G38" s="222">
        <v>6</v>
      </c>
      <c r="H38" s="222">
        <v>21</v>
      </c>
      <c r="I38" s="220" t="s">
        <v>1642</v>
      </c>
    </row>
    <row r="39" spans="1:9" ht="89.25" customHeight="1" x14ac:dyDescent="0.25">
      <c r="A39" s="220">
        <v>34</v>
      </c>
      <c r="B39" s="157" t="s">
        <v>813</v>
      </c>
      <c r="C39" s="220" t="s">
        <v>1638</v>
      </c>
      <c r="D39" s="222" t="s">
        <v>1144</v>
      </c>
      <c r="E39" s="220" t="s">
        <v>1640</v>
      </c>
      <c r="F39" s="222" t="s">
        <v>1641</v>
      </c>
      <c r="G39" s="222">
        <v>6</v>
      </c>
      <c r="H39" s="222">
        <v>23</v>
      </c>
      <c r="I39" s="220" t="s">
        <v>1642</v>
      </c>
    </row>
    <row r="40" spans="1:9" ht="90.75" customHeight="1" x14ac:dyDescent="0.25">
      <c r="A40" s="222">
        <v>35</v>
      </c>
      <c r="B40" s="13" t="s">
        <v>831</v>
      </c>
      <c r="C40" s="220" t="s">
        <v>1638</v>
      </c>
      <c r="D40" s="222" t="s">
        <v>1144</v>
      </c>
      <c r="E40" s="220" t="s">
        <v>1640</v>
      </c>
      <c r="F40" s="222" t="s">
        <v>1641</v>
      </c>
      <c r="G40" s="222">
        <v>5</v>
      </c>
      <c r="H40" s="222">
        <v>23</v>
      </c>
      <c r="I40" s="220" t="s">
        <v>1642</v>
      </c>
    </row>
    <row r="41" spans="1:9" ht="90" customHeight="1" x14ac:dyDescent="0.25">
      <c r="A41" s="220">
        <v>36</v>
      </c>
      <c r="B41" s="157" t="s">
        <v>833</v>
      </c>
      <c r="C41" s="220" t="s">
        <v>1638</v>
      </c>
      <c r="D41" s="222" t="s">
        <v>1144</v>
      </c>
      <c r="E41" s="220" t="s">
        <v>1640</v>
      </c>
      <c r="F41" s="222" t="s">
        <v>1641</v>
      </c>
      <c r="G41" s="222">
        <v>5</v>
      </c>
      <c r="H41" s="222">
        <v>22</v>
      </c>
      <c r="I41" s="220" t="s">
        <v>1642</v>
      </c>
    </row>
    <row r="42" spans="1:9" ht="93" customHeight="1" x14ac:dyDescent="0.25">
      <c r="A42" s="220">
        <v>37</v>
      </c>
      <c r="B42" s="13" t="s">
        <v>851</v>
      </c>
      <c r="C42" s="220" t="s">
        <v>1638</v>
      </c>
      <c r="D42" s="222" t="s">
        <v>1144</v>
      </c>
      <c r="E42" s="220" t="s">
        <v>1640</v>
      </c>
      <c r="F42" s="222" t="s">
        <v>1641</v>
      </c>
      <c r="G42" s="222">
        <v>5</v>
      </c>
      <c r="H42" s="222">
        <v>23</v>
      </c>
      <c r="I42" s="220" t="s">
        <v>1642</v>
      </c>
    </row>
    <row r="43" spans="1:9" ht="90.75" customHeight="1" x14ac:dyDescent="0.25">
      <c r="A43" s="222">
        <v>38</v>
      </c>
      <c r="B43" s="13" t="s">
        <v>853</v>
      </c>
      <c r="C43" s="220" t="s">
        <v>1638</v>
      </c>
      <c r="D43" s="222" t="s">
        <v>1144</v>
      </c>
      <c r="E43" s="220" t="s">
        <v>1640</v>
      </c>
      <c r="F43" s="222" t="s">
        <v>1641</v>
      </c>
      <c r="G43" s="222">
        <v>4</v>
      </c>
      <c r="H43" s="222">
        <v>18</v>
      </c>
      <c r="I43" s="220" t="s">
        <v>1642</v>
      </c>
    </row>
    <row r="44" spans="1:9" ht="91.5" customHeight="1" x14ac:dyDescent="0.25">
      <c r="A44" s="220">
        <v>39</v>
      </c>
      <c r="B44" s="257" t="s">
        <v>858</v>
      </c>
      <c r="C44" s="220" t="s">
        <v>1638</v>
      </c>
      <c r="D44" s="222" t="s">
        <v>1144</v>
      </c>
      <c r="E44" s="220" t="s">
        <v>1640</v>
      </c>
      <c r="F44" s="222" t="s">
        <v>1641</v>
      </c>
      <c r="G44" s="222">
        <v>7</v>
      </c>
      <c r="H44" s="222">
        <v>21</v>
      </c>
      <c r="I44" s="220" t="s">
        <v>1642</v>
      </c>
    </row>
    <row r="45" spans="1:9" ht="89.25" customHeight="1" x14ac:dyDescent="0.25">
      <c r="A45" s="220">
        <v>40</v>
      </c>
      <c r="B45" s="13" t="s">
        <v>868</v>
      </c>
      <c r="C45" s="220" t="s">
        <v>1638</v>
      </c>
      <c r="D45" s="222" t="s">
        <v>1144</v>
      </c>
      <c r="E45" s="220" t="s">
        <v>1640</v>
      </c>
      <c r="F45" s="222" t="s">
        <v>1641</v>
      </c>
      <c r="G45" s="222">
        <v>8</v>
      </c>
      <c r="H45" s="222">
        <v>21</v>
      </c>
      <c r="I45" s="220" t="s">
        <v>1642</v>
      </c>
    </row>
  </sheetData>
  <mergeCells count="2">
    <mergeCell ref="A4:I4"/>
    <mergeCell ref="A1:G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B33" sqref="B33"/>
    </sheetView>
  </sheetViews>
  <sheetFormatPr defaultColWidth="9.140625" defaultRowHeight="12.75" x14ac:dyDescent="0.25"/>
  <cols>
    <col min="1" max="1" width="4.5703125" style="36" customWidth="1"/>
    <col min="2" max="2" width="21.7109375" style="36" customWidth="1"/>
    <col min="3" max="3" width="17" style="36" customWidth="1"/>
    <col min="4" max="4" width="12.5703125" style="36" customWidth="1"/>
    <col min="5" max="16384" width="9.140625" style="36"/>
  </cols>
  <sheetData>
    <row r="1" spans="1:7" x14ac:dyDescent="0.25">
      <c r="A1" s="412" t="s">
        <v>714</v>
      </c>
      <c r="B1" s="412"/>
      <c r="C1" s="412"/>
      <c r="D1" s="412"/>
      <c r="E1" s="412"/>
      <c r="F1" s="412"/>
      <c r="G1" s="412"/>
    </row>
    <row r="3" spans="1:7" x14ac:dyDescent="0.25">
      <c r="B3" s="456" t="s">
        <v>634</v>
      </c>
      <c r="C3" s="456"/>
    </row>
    <row r="4" spans="1:7" ht="15" x14ac:dyDescent="0.25">
      <c r="B4" t="s">
        <v>2189</v>
      </c>
    </row>
    <row r="5" spans="1:7" ht="15" x14ac:dyDescent="0.25">
      <c r="B5" t="s">
        <v>2190</v>
      </c>
    </row>
    <row r="6" spans="1:7" ht="15" x14ac:dyDescent="0.25">
      <c r="B6" t="s">
        <v>2191</v>
      </c>
    </row>
    <row r="7" spans="1:7" ht="15" x14ac:dyDescent="0.25">
      <c r="B7" t="s">
        <v>2188</v>
      </c>
    </row>
    <row r="8" spans="1:7" ht="15" x14ac:dyDescent="0.25">
      <c r="B8" t="s">
        <v>2187</v>
      </c>
    </row>
    <row r="9" spans="1:7" ht="15" x14ac:dyDescent="0.25">
      <c r="B9" t="s">
        <v>2186</v>
      </c>
    </row>
    <row r="10" spans="1:7" ht="15" x14ac:dyDescent="0.25">
      <c r="B10" t="s">
        <v>2185</v>
      </c>
    </row>
    <row r="11" spans="1:7" ht="15" x14ac:dyDescent="0.25">
      <c r="B11" t="s">
        <v>2184</v>
      </c>
    </row>
    <row r="12" spans="1:7" ht="15" x14ac:dyDescent="0.25">
      <c r="B12" t="s">
        <v>2183</v>
      </c>
    </row>
    <row r="13" spans="1:7" ht="15" x14ac:dyDescent="0.25">
      <c r="B13" t="s">
        <v>2180</v>
      </c>
    </row>
    <row r="14" spans="1:7" ht="15" x14ac:dyDescent="0.25">
      <c r="B14" t="s">
        <v>2182</v>
      </c>
    </row>
    <row r="15" spans="1:7" ht="15" x14ac:dyDescent="0.25">
      <c r="B15" t="s">
        <v>2179</v>
      </c>
    </row>
    <row r="16" spans="1:7" ht="15.75" x14ac:dyDescent="0.25">
      <c r="B16" t="s">
        <v>2192</v>
      </c>
    </row>
    <row r="17" spans="2:4" ht="15" x14ac:dyDescent="0.25">
      <c r="B17" t="s">
        <v>2193</v>
      </c>
    </row>
    <row r="18" spans="2:4" ht="15" x14ac:dyDescent="0.25">
      <c r="B18"/>
    </row>
    <row r="19" spans="2:4" x14ac:dyDescent="0.25">
      <c r="B19" s="456" t="s">
        <v>635</v>
      </c>
      <c r="C19" s="456"/>
    </row>
    <row r="20" spans="2:4" ht="15" x14ac:dyDescent="0.25">
      <c r="B20" t="s">
        <v>2181</v>
      </c>
    </row>
    <row r="22" spans="2:4" x14ac:dyDescent="0.25">
      <c r="B22" s="456" t="s">
        <v>636</v>
      </c>
      <c r="C22" s="456"/>
    </row>
    <row r="23" spans="2:4" x14ac:dyDescent="0.25">
      <c r="B23" s="284" t="s">
        <v>2196</v>
      </c>
      <c r="C23" s="456" t="s">
        <v>2197</v>
      </c>
      <c r="D23" s="456"/>
    </row>
    <row r="24" spans="2:4" ht="15" x14ac:dyDescent="0.25">
      <c r="B24" t="s">
        <v>2194</v>
      </c>
    </row>
    <row r="25" spans="2:4" ht="15" x14ac:dyDescent="0.25">
      <c r="B25" t="s">
        <v>2195</v>
      </c>
    </row>
    <row r="26" spans="2:4" ht="15" x14ac:dyDescent="0.25">
      <c r="B26" t="s">
        <v>2198</v>
      </c>
    </row>
    <row r="27" spans="2:4" ht="15" x14ac:dyDescent="0.25">
      <c r="B27" t="s">
        <v>2199</v>
      </c>
    </row>
  </sheetData>
  <mergeCells count="5">
    <mergeCell ref="A1:G1"/>
    <mergeCell ref="B3:C3"/>
    <mergeCell ref="B19:C19"/>
    <mergeCell ref="B22:C22"/>
    <mergeCell ref="C23:D2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topLeftCell="A70" workbookViewId="0">
      <selection activeCell="B20" sqref="B20"/>
    </sheetView>
  </sheetViews>
  <sheetFormatPr defaultColWidth="9.140625" defaultRowHeight="12.75" x14ac:dyDescent="0.25"/>
  <cols>
    <col min="1" max="1" width="8.5703125" style="22"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4" x14ac:dyDescent="0.25">
      <c r="A1" s="461" t="s">
        <v>715</v>
      </c>
      <c r="B1" s="461"/>
      <c r="C1" s="461"/>
      <c r="D1" s="461"/>
    </row>
    <row r="2" spans="1:4" x14ac:dyDescent="0.25">
      <c r="A2" s="67"/>
    </row>
    <row r="3" spans="1:4" ht="18" customHeight="1" x14ac:dyDescent="0.25">
      <c r="A3" s="340" t="s">
        <v>317</v>
      </c>
      <c r="B3" s="340"/>
      <c r="C3" s="340"/>
      <c r="D3" s="340"/>
    </row>
    <row r="4" spans="1:4" ht="69" customHeight="1" x14ac:dyDescent="0.25">
      <c r="A4" s="460" t="s">
        <v>318</v>
      </c>
      <c r="B4" s="460"/>
      <c r="C4" s="154" t="s">
        <v>3</v>
      </c>
      <c r="D4" s="154" t="s">
        <v>319</v>
      </c>
    </row>
    <row r="5" spans="1:4" ht="27" customHeight="1" x14ac:dyDescent="0.25">
      <c r="A5" s="459" t="s">
        <v>641</v>
      </c>
      <c r="B5" s="459"/>
      <c r="C5" s="154">
        <v>422</v>
      </c>
      <c r="D5" s="154">
        <v>412</v>
      </c>
    </row>
    <row r="6" spans="1:4" ht="23.25" customHeight="1" x14ac:dyDescent="0.25">
      <c r="A6" s="457" t="s">
        <v>642</v>
      </c>
      <c r="B6" s="457"/>
      <c r="C6" s="154">
        <v>41</v>
      </c>
      <c r="D6" s="154">
        <v>36</v>
      </c>
    </row>
    <row r="7" spans="1:4" ht="45" customHeight="1" x14ac:dyDescent="0.25">
      <c r="A7" s="457" t="s">
        <v>320</v>
      </c>
      <c r="B7" s="457"/>
      <c r="C7" s="154">
        <v>21</v>
      </c>
      <c r="D7" s="223">
        <v>19</v>
      </c>
    </row>
    <row r="8" spans="1:4" ht="12.75" customHeight="1" x14ac:dyDescent="0.25">
      <c r="A8" s="457" t="s">
        <v>321</v>
      </c>
      <c r="B8" s="457"/>
      <c r="C8" s="154">
        <v>18</v>
      </c>
      <c r="D8" s="154">
        <v>15</v>
      </c>
    </row>
    <row r="9" spans="1:4" ht="12.75" customHeight="1" x14ac:dyDescent="0.25">
      <c r="A9" s="457" t="s">
        <v>322</v>
      </c>
      <c r="B9" s="457"/>
      <c r="C9" s="154">
        <v>0</v>
      </c>
      <c r="D9" s="154">
        <v>0</v>
      </c>
    </row>
    <row r="10" spans="1:4" ht="12.75" customHeight="1" x14ac:dyDescent="0.25">
      <c r="A10" s="457" t="s">
        <v>323</v>
      </c>
      <c r="B10" s="457"/>
      <c r="C10" s="154">
        <v>0</v>
      </c>
      <c r="D10" s="154">
        <v>0</v>
      </c>
    </row>
    <row r="11" spans="1:4" ht="12.75" customHeight="1" x14ac:dyDescent="0.25">
      <c r="A11" s="457" t="s">
        <v>639</v>
      </c>
      <c r="B11" s="457"/>
      <c r="C11" s="154">
        <v>249</v>
      </c>
      <c r="D11" s="154">
        <v>219</v>
      </c>
    </row>
    <row r="12" spans="1:4" ht="12.75" customHeight="1" x14ac:dyDescent="0.25">
      <c r="A12" s="458" t="s">
        <v>324</v>
      </c>
      <c r="B12" s="154" t="s">
        <v>325</v>
      </c>
      <c r="C12" s="154">
        <v>22</v>
      </c>
      <c r="D12" s="154">
        <v>37</v>
      </c>
    </row>
    <row r="13" spans="1:4" x14ac:dyDescent="0.25">
      <c r="A13" s="458"/>
      <c r="B13" s="154" t="s">
        <v>326</v>
      </c>
      <c r="C13" s="154">
        <v>227</v>
      </c>
      <c r="D13" s="154">
        <v>182</v>
      </c>
    </row>
    <row r="14" spans="1:4" x14ac:dyDescent="0.25">
      <c r="A14" s="458"/>
      <c r="B14" s="154" t="s">
        <v>327</v>
      </c>
      <c r="C14" s="154">
        <v>21</v>
      </c>
      <c r="D14" s="154">
        <v>27</v>
      </c>
    </row>
    <row r="15" spans="1:4" x14ac:dyDescent="0.25">
      <c r="A15" s="458"/>
      <c r="B15" s="154" t="s">
        <v>328</v>
      </c>
      <c r="C15" s="154">
        <v>18</v>
      </c>
      <c r="D15" s="154">
        <v>22</v>
      </c>
    </row>
    <row r="16" spans="1:4" ht="12.75" customHeight="1" x14ac:dyDescent="0.25">
      <c r="A16" s="457" t="s">
        <v>640</v>
      </c>
      <c r="B16" s="457"/>
      <c r="C16" s="154">
        <v>19</v>
      </c>
      <c r="D16" s="154">
        <v>26</v>
      </c>
    </row>
    <row r="17" spans="1:4" ht="12.75" customHeight="1" x14ac:dyDescent="0.25">
      <c r="A17" s="458" t="s">
        <v>324</v>
      </c>
      <c r="B17" s="154" t="s">
        <v>325</v>
      </c>
      <c r="C17" s="154">
        <v>19</v>
      </c>
      <c r="D17" s="154">
        <v>26</v>
      </c>
    </row>
    <row r="18" spans="1:4" x14ac:dyDescent="0.25">
      <c r="A18" s="458"/>
      <c r="B18" s="154" t="s">
        <v>329</v>
      </c>
      <c r="C18" s="154">
        <v>15</v>
      </c>
      <c r="D18" s="154">
        <v>18</v>
      </c>
    </row>
    <row r="19" spans="1:4" x14ac:dyDescent="0.25">
      <c r="A19" s="458"/>
      <c r="B19" s="154" t="s">
        <v>328</v>
      </c>
      <c r="C19" s="154">
        <v>12</v>
      </c>
      <c r="D19" s="154">
        <v>16</v>
      </c>
    </row>
    <row r="20" spans="1:4" x14ac:dyDescent="0.25">
      <c r="A20" s="458"/>
      <c r="B20" s="154" t="s">
        <v>330</v>
      </c>
      <c r="C20" s="154">
        <v>6</v>
      </c>
      <c r="D20" s="154">
        <v>16</v>
      </c>
    </row>
    <row r="21" spans="1:4" x14ac:dyDescent="0.25">
      <c r="A21" s="458"/>
      <c r="B21" s="154" t="s">
        <v>331</v>
      </c>
      <c r="C21" s="154">
        <v>12</v>
      </c>
      <c r="D21" s="154">
        <v>7</v>
      </c>
    </row>
    <row r="22" spans="1:4" x14ac:dyDescent="0.25">
      <c r="A22" s="458"/>
      <c r="B22" s="154" t="s">
        <v>332</v>
      </c>
      <c r="C22" s="154">
        <v>1</v>
      </c>
      <c r="D22" s="154">
        <v>3</v>
      </c>
    </row>
    <row r="23" spans="1:4" ht="32.25" customHeight="1" x14ac:dyDescent="0.25">
      <c r="A23" s="457" t="s">
        <v>333</v>
      </c>
      <c r="B23" s="457"/>
      <c r="C23" s="154">
        <v>22</v>
      </c>
      <c r="D23" s="154">
        <v>37</v>
      </c>
    </row>
    <row r="24" spans="1:4" ht="12.75" customHeight="1" x14ac:dyDescent="0.25">
      <c r="A24" s="458" t="s">
        <v>324</v>
      </c>
      <c r="B24" s="154" t="s">
        <v>325</v>
      </c>
      <c r="C24" s="154">
        <v>22</v>
      </c>
      <c r="D24" s="154">
        <v>37</v>
      </c>
    </row>
    <row r="25" spans="1:4" x14ac:dyDescent="0.25">
      <c r="A25" s="458"/>
      <c r="B25" s="154" t="s">
        <v>329</v>
      </c>
      <c r="C25" s="154">
        <v>21</v>
      </c>
      <c r="D25" s="154">
        <v>27</v>
      </c>
    </row>
    <row r="26" spans="1:4" x14ac:dyDescent="0.25">
      <c r="A26" s="458"/>
      <c r="B26" s="154" t="s">
        <v>328</v>
      </c>
      <c r="C26" s="154">
        <v>18</v>
      </c>
      <c r="D26" s="154">
        <v>22</v>
      </c>
    </row>
    <row r="27" spans="1:4" ht="12.75" customHeight="1" x14ac:dyDescent="0.25">
      <c r="A27" s="457" t="s">
        <v>643</v>
      </c>
      <c r="B27" s="457"/>
      <c r="C27" s="154">
        <v>2184</v>
      </c>
      <c r="D27" s="154">
        <v>1688</v>
      </c>
    </row>
    <row r="28" spans="1:4" ht="12.75" customHeight="1" x14ac:dyDescent="0.25">
      <c r="A28" s="458" t="s">
        <v>324</v>
      </c>
      <c r="B28" s="154" t="s">
        <v>334</v>
      </c>
      <c r="C28" s="154">
        <v>418</v>
      </c>
      <c r="D28" s="154">
        <v>502</v>
      </c>
    </row>
    <row r="29" spans="1:4" x14ac:dyDescent="0.25">
      <c r="A29" s="458"/>
      <c r="B29" s="154" t="s">
        <v>335</v>
      </c>
      <c r="C29" s="154">
        <v>1161</v>
      </c>
      <c r="D29" s="154">
        <v>494</v>
      </c>
    </row>
    <row r="30" spans="1:4" x14ac:dyDescent="0.25">
      <c r="A30" s="458"/>
      <c r="B30" s="154" t="s">
        <v>336</v>
      </c>
      <c r="C30" s="154">
        <v>605</v>
      </c>
      <c r="D30" s="154">
        <v>692</v>
      </c>
    </row>
    <row r="31" spans="1:4" ht="36.75" customHeight="1" x14ac:dyDescent="0.25">
      <c r="A31" s="457" t="s">
        <v>648</v>
      </c>
      <c r="B31" s="457"/>
      <c r="C31" s="154">
        <v>1743</v>
      </c>
      <c r="D31" s="154">
        <v>949</v>
      </c>
    </row>
    <row r="32" spans="1:4" ht="12.75" customHeight="1" x14ac:dyDescent="0.25">
      <c r="A32" s="458" t="s">
        <v>324</v>
      </c>
      <c r="B32" s="154" t="s">
        <v>334</v>
      </c>
      <c r="C32" s="154">
        <v>249</v>
      </c>
      <c r="D32" s="154">
        <v>211</v>
      </c>
    </row>
    <row r="33" spans="1:4" x14ac:dyDescent="0.25">
      <c r="A33" s="458"/>
      <c r="B33" s="154" t="s">
        <v>335</v>
      </c>
      <c r="C33" s="154">
        <v>498</v>
      </c>
      <c r="D33" s="154">
        <v>233</v>
      </c>
    </row>
    <row r="34" spans="1:4" x14ac:dyDescent="0.25">
      <c r="A34" s="458"/>
      <c r="B34" s="154" t="s">
        <v>336</v>
      </c>
      <c r="C34" s="154">
        <v>996</v>
      </c>
      <c r="D34" s="154">
        <v>505</v>
      </c>
    </row>
    <row r="35" spans="1:4" ht="12.75" customHeight="1" x14ac:dyDescent="0.25">
      <c r="A35" s="457" t="s">
        <v>644</v>
      </c>
      <c r="B35" s="457"/>
      <c r="C35" s="154">
        <v>384</v>
      </c>
      <c r="D35" s="154">
        <v>254</v>
      </c>
    </row>
    <row r="36" spans="1:4" ht="12.75" customHeight="1" x14ac:dyDescent="0.25">
      <c r="A36" s="458" t="s">
        <v>9</v>
      </c>
      <c r="B36" s="154" t="s">
        <v>336</v>
      </c>
      <c r="C36" s="154">
        <v>249</v>
      </c>
      <c r="D36" s="154">
        <v>127</v>
      </c>
    </row>
    <row r="37" spans="1:4" x14ac:dyDescent="0.25">
      <c r="A37" s="458"/>
      <c r="B37" s="154" t="s">
        <v>335</v>
      </c>
      <c r="C37" s="154">
        <v>135</v>
      </c>
      <c r="D37" s="154">
        <v>127</v>
      </c>
    </row>
    <row r="38" spans="1:4" x14ac:dyDescent="0.25">
      <c r="A38" s="458"/>
      <c r="B38" s="154" t="s">
        <v>337</v>
      </c>
      <c r="C38" s="154">
        <v>7</v>
      </c>
      <c r="D38" s="154">
        <v>4</v>
      </c>
    </row>
    <row r="39" spans="1:4" ht="15.75" customHeight="1" x14ac:dyDescent="0.25">
      <c r="A39" s="458"/>
      <c r="B39" s="154" t="s">
        <v>338</v>
      </c>
      <c r="C39" s="154">
        <v>5</v>
      </c>
      <c r="D39" s="154">
        <v>4</v>
      </c>
    </row>
    <row r="40" spans="1:4" ht="12.75" customHeight="1" x14ac:dyDescent="0.25">
      <c r="A40" s="457" t="s">
        <v>645</v>
      </c>
      <c r="B40" s="457"/>
      <c r="C40" s="154">
        <v>106</v>
      </c>
      <c r="D40" s="154">
        <v>86</v>
      </c>
    </row>
    <row r="41" spans="1:4" ht="12.75" customHeight="1" x14ac:dyDescent="0.25">
      <c r="A41" s="458" t="s">
        <v>324</v>
      </c>
      <c r="B41" s="154" t="s">
        <v>327</v>
      </c>
      <c r="C41" s="154">
        <v>29</v>
      </c>
      <c r="D41" s="154">
        <v>47</v>
      </c>
    </row>
    <row r="42" spans="1:4" x14ac:dyDescent="0.25">
      <c r="A42" s="458"/>
      <c r="B42" s="154" t="s">
        <v>328</v>
      </c>
      <c r="C42" s="154">
        <v>13</v>
      </c>
      <c r="D42" s="154">
        <v>16</v>
      </c>
    </row>
    <row r="43" spans="1:4" x14ac:dyDescent="0.25">
      <c r="A43" s="458"/>
      <c r="B43" s="154" t="s">
        <v>339</v>
      </c>
      <c r="C43" s="154">
        <v>0</v>
      </c>
      <c r="D43" s="154">
        <v>0</v>
      </c>
    </row>
    <row r="44" spans="1:4" x14ac:dyDescent="0.25">
      <c r="A44" s="458"/>
      <c r="B44" s="154" t="s">
        <v>340</v>
      </c>
      <c r="C44" s="154">
        <v>31</v>
      </c>
      <c r="D44" s="154">
        <v>12</v>
      </c>
    </row>
    <row r="45" spans="1:4" x14ac:dyDescent="0.25">
      <c r="A45" s="458"/>
      <c r="B45" s="154" t="s">
        <v>341</v>
      </c>
      <c r="C45" s="154">
        <v>33</v>
      </c>
      <c r="D45" s="154">
        <v>11</v>
      </c>
    </row>
    <row r="46" spans="1:4" ht="12.75" customHeight="1" x14ac:dyDescent="0.25">
      <c r="A46" s="457" t="s">
        <v>342</v>
      </c>
      <c r="B46" s="457"/>
      <c r="C46" s="154">
        <v>0</v>
      </c>
      <c r="D46" s="154">
        <v>2</v>
      </c>
    </row>
    <row r="47" spans="1:4" ht="12.75" customHeight="1" x14ac:dyDescent="0.25">
      <c r="A47" s="457" t="s">
        <v>343</v>
      </c>
      <c r="B47" s="457"/>
      <c r="C47" s="154">
        <v>0</v>
      </c>
      <c r="D47" s="154">
        <v>0</v>
      </c>
    </row>
    <row r="48" spans="1:4" ht="12.75" customHeight="1" x14ac:dyDescent="0.25">
      <c r="A48" s="457" t="s">
        <v>344</v>
      </c>
      <c r="B48" s="457"/>
      <c r="C48" s="154">
        <v>0</v>
      </c>
      <c r="D48" s="154">
        <v>0</v>
      </c>
    </row>
    <row r="49" spans="1:4" ht="12.75" customHeight="1" x14ac:dyDescent="0.25">
      <c r="A49" s="457" t="s">
        <v>345</v>
      </c>
      <c r="B49" s="457"/>
      <c r="C49" s="154">
        <v>0</v>
      </c>
      <c r="D49" s="154">
        <v>1</v>
      </c>
    </row>
    <row r="50" spans="1:4" ht="12.75" customHeight="1" x14ac:dyDescent="0.25">
      <c r="A50" s="457" t="s">
        <v>346</v>
      </c>
      <c r="B50" s="457"/>
      <c r="C50" s="154">
        <v>0</v>
      </c>
      <c r="D50" s="154">
        <v>0</v>
      </c>
    </row>
    <row r="51" spans="1:4" ht="12.75" customHeight="1" x14ac:dyDescent="0.25">
      <c r="A51" s="457" t="s">
        <v>347</v>
      </c>
      <c r="B51" s="457"/>
      <c r="C51" s="154">
        <v>0</v>
      </c>
      <c r="D51" s="154">
        <v>0</v>
      </c>
    </row>
    <row r="52" spans="1:4" ht="12.75" customHeight="1" x14ac:dyDescent="0.25">
      <c r="A52" s="457" t="s">
        <v>340</v>
      </c>
      <c r="B52" s="457"/>
      <c r="C52" s="154">
        <v>0</v>
      </c>
      <c r="D52" s="154">
        <v>1</v>
      </c>
    </row>
    <row r="53" spans="1:4" ht="12.75" customHeight="1" x14ac:dyDescent="0.25">
      <c r="A53" s="457" t="s">
        <v>348</v>
      </c>
      <c r="B53" s="457"/>
      <c r="C53" s="154">
        <v>0</v>
      </c>
      <c r="D53" s="154">
        <v>0</v>
      </c>
    </row>
    <row r="54" spans="1:4" ht="12.75" customHeight="1" x14ac:dyDescent="0.25">
      <c r="A54" s="457" t="s">
        <v>349</v>
      </c>
      <c r="B54" s="457"/>
      <c r="C54" s="154">
        <v>0</v>
      </c>
      <c r="D54" s="154">
        <v>0</v>
      </c>
    </row>
    <row r="55" spans="1:4" ht="12.75" customHeight="1" x14ac:dyDescent="0.25">
      <c r="A55" s="457" t="s">
        <v>344</v>
      </c>
      <c r="B55" s="457"/>
      <c r="C55" s="154">
        <v>0</v>
      </c>
      <c r="D55" s="154">
        <v>0</v>
      </c>
    </row>
    <row r="56" spans="1:4" ht="12.75" customHeight="1" x14ac:dyDescent="0.25">
      <c r="A56" s="457" t="s">
        <v>345</v>
      </c>
      <c r="B56" s="457"/>
      <c r="C56" s="154">
        <v>0</v>
      </c>
      <c r="D56" s="154">
        <v>0</v>
      </c>
    </row>
    <row r="57" spans="1:4" ht="12.75" customHeight="1" x14ac:dyDescent="0.25">
      <c r="A57" s="457" t="s">
        <v>346</v>
      </c>
      <c r="B57" s="457"/>
      <c r="C57" s="154">
        <v>0</v>
      </c>
      <c r="D57" s="154">
        <v>0</v>
      </c>
    </row>
    <row r="58" spans="1:4" ht="12.75" customHeight="1" x14ac:dyDescent="0.25">
      <c r="A58" s="457" t="s">
        <v>347</v>
      </c>
      <c r="B58" s="457"/>
      <c r="C58" s="154">
        <v>0</v>
      </c>
      <c r="D58" s="154">
        <v>0</v>
      </c>
    </row>
    <row r="59" spans="1:4" ht="12.75" customHeight="1" x14ac:dyDescent="0.25">
      <c r="A59" s="457" t="s">
        <v>340</v>
      </c>
      <c r="B59" s="457"/>
      <c r="C59" s="154">
        <v>0</v>
      </c>
      <c r="D59" s="154">
        <v>0</v>
      </c>
    </row>
    <row r="60" spans="1:4" ht="12.75" customHeight="1" x14ac:dyDescent="0.25">
      <c r="A60" s="457" t="s">
        <v>350</v>
      </c>
      <c r="B60" s="457"/>
      <c r="C60" s="224">
        <v>1</v>
      </c>
      <c r="D60" s="154">
        <v>4</v>
      </c>
    </row>
    <row r="61" spans="1:4" ht="19.5" customHeight="1" x14ac:dyDescent="0.25">
      <c r="A61" s="457" t="s">
        <v>351</v>
      </c>
      <c r="B61" s="457"/>
      <c r="C61" s="224">
        <v>5</v>
      </c>
      <c r="D61" s="154">
        <v>4</v>
      </c>
    </row>
    <row r="62" spans="1:4" ht="12.75" customHeight="1" x14ac:dyDescent="0.25">
      <c r="A62" s="458" t="s">
        <v>324</v>
      </c>
      <c r="B62" s="154" t="s">
        <v>352</v>
      </c>
      <c r="C62" s="224">
        <v>4</v>
      </c>
      <c r="D62" s="154">
        <v>4</v>
      </c>
    </row>
    <row r="63" spans="1:4" x14ac:dyDescent="0.25">
      <c r="A63" s="458"/>
      <c r="B63" s="154" t="s">
        <v>353</v>
      </c>
      <c r="C63" s="224">
        <v>1</v>
      </c>
      <c r="D63" s="154">
        <v>0</v>
      </c>
    </row>
    <row r="64" spans="1:4" x14ac:dyDescent="0.25">
      <c r="A64" s="458"/>
      <c r="B64" s="154" t="s">
        <v>354</v>
      </c>
      <c r="C64" s="224">
        <v>0</v>
      </c>
      <c r="D64" s="154">
        <v>0</v>
      </c>
    </row>
    <row r="65" spans="1:4" ht="12.75" customHeight="1" x14ac:dyDescent="0.25">
      <c r="A65" s="457" t="s">
        <v>355</v>
      </c>
      <c r="B65" s="457"/>
      <c r="C65" s="154">
        <v>61</v>
      </c>
      <c r="D65" s="154">
        <v>86</v>
      </c>
    </row>
    <row r="66" spans="1:4" ht="12.75" customHeight="1" x14ac:dyDescent="0.25">
      <c r="A66" s="458" t="s">
        <v>324</v>
      </c>
      <c r="B66" s="154" t="s">
        <v>325</v>
      </c>
      <c r="C66" s="154">
        <v>22</v>
      </c>
      <c r="D66" s="154">
        <v>37</v>
      </c>
    </row>
    <row r="67" spans="1:4" x14ac:dyDescent="0.25">
      <c r="A67" s="458"/>
      <c r="B67" s="154" t="s">
        <v>345</v>
      </c>
      <c r="C67" s="154">
        <v>21</v>
      </c>
      <c r="D67" s="154">
        <v>27</v>
      </c>
    </row>
    <row r="68" spans="1:4" x14ac:dyDescent="0.25">
      <c r="A68" s="458"/>
      <c r="B68" s="154" t="s">
        <v>356</v>
      </c>
      <c r="C68" s="154">
        <v>18</v>
      </c>
      <c r="D68" s="154">
        <v>22</v>
      </c>
    </row>
    <row r="69" spans="1:4" ht="12.75" customHeight="1" x14ac:dyDescent="0.25">
      <c r="A69" s="457" t="s">
        <v>357</v>
      </c>
      <c r="B69" s="457"/>
      <c r="C69" s="154">
        <v>91</v>
      </c>
      <c r="D69" s="154">
        <v>5</v>
      </c>
    </row>
    <row r="70" spans="1:4" ht="12.75" customHeight="1" x14ac:dyDescent="0.25">
      <c r="A70" s="458" t="s">
        <v>324</v>
      </c>
      <c r="B70" s="154" t="s">
        <v>358</v>
      </c>
      <c r="C70" s="154">
        <v>0</v>
      </c>
      <c r="D70" s="154">
        <v>2</v>
      </c>
    </row>
    <row r="71" spans="1:4" x14ac:dyDescent="0.25">
      <c r="A71" s="458"/>
      <c r="B71" s="154" t="s">
        <v>359</v>
      </c>
      <c r="C71" s="154">
        <v>91</v>
      </c>
      <c r="D71" s="154">
        <v>3</v>
      </c>
    </row>
    <row r="72" spans="1:4" ht="12.75" customHeight="1" x14ac:dyDescent="0.25">
      <c r="A72" s="457" t="s">
        <v>646</v>
      </c>
      <c r="B72" s="457"/>
      <c r="C72" s="154"/>
      <c r="D72" s="154"/>
    </row>
    <row r="73" spans="1:4" x14ac:dyDescent="0.25">
      <c r="A73" s="458"/>
      <c r="B73" s="154" t="s">
        <v>360</v>
      </c>
      <c r="C73" s="154">
        <v>0</v>
      </c>
      <c r="D73" s="154">
        <v>0</v>
      </c>
    </row>
    <row r="74" spans="1:4" ht="16.5" customHeight="1" x14ac:dyDescent="0.25">
      <c r="A74" s="458"/>
      <c r="B74" s="154" t="s">
        <v>361</v>
      </c>
      <c r="C74" s="154">
        <v>0</v>
      </c>
      <c r="D74" s="154">
        <v>0</v>
      </c>
    </row>
    <row r="75" spans="1:4" x14ac:dyDescent="0.25">
      <c r="A75" s="458"/>
      <c r="B75" s="154" t="s">
        <v>362</v>
      </c>
      <c r="C75" s="154">
        <v>0</v>
      </c>
      <c r="D75" s="154">
        <v>0</v>
      </c>
    </row>
    <row r="76" spans="1:4" x14ac:dyDescent="0.25">
      <c r="A76" s="458"/>
      <c r="B76" s="154" t="s">
        <v>363</v>
      </c>
      <c r="C76" s="154">
        <v>0</v>
      </c>
      <c r="D76" s="154">
        <v>0</v>
      </c>
    </row>
    <row r="77" spans="1:4" x14ac:dyDescent="0.25">
      <c r="A77" s="458"/>
      <c r="B77" s="154" t="s">
        <v>364</v>
      </c>
      <c r="C77" s="154">
        <v>53</v>
      </c>
      <c r="D77" s="154">
        <v>50</v>
      </c>
    </row>
    <row r="78" spans="1:4" x14ac:dyDescent="0.25">
      <c r="A78" s="458"/>
      <c r="B78" s="154" t="s">
        <v>365</v>
      </c>
      <c r="C78" s="154">
        <v>0</v>
      </c>
      <c r="D78" s="154">
        <v>0</v>
      </c>
    </row>
    <row r="79" spans="1:4" x14ac:dyDescent="0.25">
      <c r="A79" s="458"/>
      <c r="B79" s="154" t="s">
        <v>366</v>
      </c>
      <c r="C79" s="154">
        <v>0</v>
      </c>
      <c r="D79" s="154">
        <v>0</v>
      </c>
    </row>
    <row r="80" spans="1:4" x14ac:dyDescent="0.25">
      <c r="A80" s="458"/>
      <c r="B80" s="154" t="s">
        <v>367</v>
      </c>
      <c r="C80" s="154">
        <v>0</v>
      </c>
      <c r="D80" s="154">
        <v>0</v>
      </c>
    </row>
    <row r="81" spans="1:4" x14ac:dyDescent="0.25">
      <c r="A81" s="458"/>
      <c r="B81" s="154" t="s">
        <v>368</v>
      </c>
      <c r="C81" s="154">
        <v>0</v>
      </c>
      <c r="D81" s="154">
        <v>0</v>
      </c>
    </row>
    <row r="82" spans="1:4" x14ac:dyDescent="0.25">
      <c r="A82" s="458"/>
      <c r="B82" s="154" t="s">
        <v>369</v>
      </c>
      <c r="C82" s="154">
        <v>0</v>
      </c>
      <c r="D82" s="154">
        <v>0</v>
      </c>
    </row>
    <row r="83" spans="1:4" x14ac:dyDescent="0.25">
      <c r="A83" s="458"/>
      <c r="B83" s="154" t="s">
        <v>370</v>
      </c>
      <c r="C83" s="154">
        <v>0</v>
      </c>
      <c r="D83" s="154">
        <v>0</v>
      </c>
    </row>
    <row r="84" spans="1:4" x14ac:dyDescent="0.25">
      <c r="A84" s="458"/>
      <c r="B84" s="154" t="s">
        <v>371</v>
      </c>
      <c r="C84" s="154">
        <v>0</v>
      </c>
      <c r="D84" s="154">
        <v>0</v>
      </c>
    </row>
    <row r="85" spans="1:4" x14ac:dyDescent="0.25">
      <c r="A85" s="458"/>
      <c r="B85" s="154" t="s">
        <v>372</v>
      </c>
      <c r="C85" s="154">
        <v>0</v>
      </c>
      <c r="D85" s="154">
        <v>0</v>
      </c>
    </row>
    <row r="86" spans="1:4" ht="18" customHeight="1" x14ac:dyDescent="0.25">
      <c r="A86" s="457" t="s">
        <v>373</v>
      </c>
      <c r="B86" s="457"/>
      <c r="C86" s="154">
        <v>7</v>
      </c>
      <c r="D86" s="154">
        <v>0</v>
      </c>
    </row>
    <row r="87" spans="1:4" ht="12.75" customHeight="1" x14ac:dyDescent="0.25">
      <c r="A87" s="458" t="s">
        <v>9</v>
      </c>
      <c r="B87" s="154" t="s">
        <v>374</v>
      </c>
      <c r="C87" s="154">
        <v>0</v>
      </c>
      <c r="D87" s="154">
        <v>0</v>
      </c>
    </row>
    <row r="88" spans="1:4" x14ac:dyDescent="0.25">
      <c r="A88" s="458"/>
      <c r="B88" s="154" t="s">
        <v>375</v>
      </c>
      <c r="C88" s="154">
        <v>7</v>
      </c>
      <c r="D88" s="154">
        <v>0</v>
      </c>
    </row>
    <row r="89" spans="1:4" x14ac:dyDescent="0.25">
      <c r="A89" s="458"/>
      <c r="B89" s="154" t="s">
        <v>376</v>
      </c>
      <c r="C89" s="154">
        <v>0</v>
      </c>
      <c r="D89" s="154">
        <v>0</v>
      </c>
    </row>
    <row r="90" spans="1:4" x14ac:dyDescent="0.25">
      <c r="A90" s="458"/>
      <c r="B90" s="154" t="s">
        <v>377</v>
      </c>
      <c r="C90" s="154">
        <v>0</v>
      </c>
      <c r="D90" s="154">
        <v>0</v>
      </c>
    </row>
    <row r="91" spans="1:4" x14ac:dyDescent="0.25">
      <c r="A91" s="458"/>
      <c r="B91" s="154" t="s">
        <v>378</v>
      </c>
      <c r="C91" s="154">
        <v>0</v>
      </c>
      <c r="D91" s="154">
        <v>0</v>
      </c>
    </row>
    <row r="92" spans="1:4" ht="30" customHeight="1" x14ac:dyDescent="0.25">
      <c r="A92" s="457" t="s">
        <v>379</v>
      </c>
      <c r="B92" s="457"/>
      <c r="C92" s="154">
        <v>0</v>
      </c>
      <c r="D92" s="154">
        <v>0</v>
      </c>
    </row>
    <row r="93" spans="1:4" ht="12.75" customHeight="1" x14ac:dyDescent="0.25">
      <c r="A93" s="458" t="s">
        <v>9</v>
      </c>
      <c r="B93" s="154" t="s">
        <v>380</v>
      </c>
      <c r="C93" s="154">
        <v>0</v>
      </c>
      <c r="D93" s="154">
        <v>0</v>
      </c>
    </row>
    <row r="94" spans="1:4" x14ac:dyDescent="0.25">
      <c r="A94" s="458"/>
      <c r="B94" s="154" t="s">
        <v>381</v>
      </c>
      <c r="C94" s="154">
        <v>0</v>
      </c>
      <c r="D94" s="154">
        <v>0</v>
      </c>
    </row>
    <row r="95" spans="1:4" x14ac:dyDescent="0.25">
      <c r="A95" s="70"/>
      <c r="B95" s="71"/>
      <c r="C95" s="71"/>
      <c r="D95" s="71"/>
    </row>
  </sheetData>
  <mergeCells count="52">
    <mergeCell ref="A1:D1"/>
    <mergeCell ref="A10:B10"/>
    <mergeCell ref="A11:B11"/>
    <mergeCell ref="A12:A15"/>
    <mergeCell ref="A16:B16"/>
    <mergeCell ref="A6:B6"/>
    <mergeCell ref="A7:B7"/>
    <mergeCell ref="A8:B8"/>
    <mergeCell ref="A9:B9"/>
    <mergeCell ref="A56:B56"/>
    <mergeCell ref="A36:A39"/>
    <mergeCell ref="A40:B40"/>
    <mergeCell ref="A41:A45"/>
    <mergeCell ref="A46:B46"/>
    <mergeCell ref="A47:B47"/>
    <mergeCell ref="A54:B54"/>
    <mergeCell ref="A17:A22"/>
    <mergeCell ref="A23:B23"/>
    <mergeCell ref="A48:B48"/>
    <mergeCell ref="A55:B55"/>
    <mergeCell ref="A24:A26"/>
    <mergeCell ref="A27:B27"/>
    <mergeCell ref="A28:A30"/>
    <mergeCell ref="A31:B31"/>
    <mergeCell ref="A32:A34"/>
    <mergeCell ref="A35:B35"/>
    <mergeCell ref="A49:B49"/>
    <mergeCell ref="A50:B50"/>
    <mergeCell ref="A51:B51"/>
    <mergeCell ref="A52:B52"/>
    <mergeCell ref="A53:B53"/>
    <mergeCell ref="A86:B86"/>
    <mergeCell ref="A57:B57"/>
    <mergeCell ref="A58:B58"/>
    <mergeCell ref="A59:B59"/>
    <mergeCell ref="A60:B60"/>
    <mergeCell ref="A92:B92"/>
    <mergeCell ref="A93:A94"/>
    <mergeCell ref="A3:D3"/>
    <mergeCell ref="A5:B5"/>
    <mergeCell ref="A4:B4"/>
    <mergeCell ref="A87:A91"/>
    <mergeCell ref="A61:B61"/>
    <mergeCell ref="A62:A64"/>
    <mergeCell ref="A65:B65"/>
    <mergeCell ref="A66:A68"/>
    <mergeCell ref="A69:B69"/>
    <mergeCell ref="A70:A71"/>
    <mergeCell ref="A72:B72"/>
    <mergeCell ref="A73:A74"/>
    <mergeCell ref="A75:A82"/>
    <mergeCell ref="A83:A85"/>
  </mergeCells>
  <pageMargins left="0.23622047244094491" right="0.23622047244094491" top="0.74803149606299213" bottom="0.74803149606299213" header="0.31496062992125984" footer="0.31496062992125984"/>
  <pageSetup paperSize="9" scale="8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4" sqref="A4:B6"/>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5" x14ac:dyDescent="0.25">
      <c r="A1" s="461" t="s">
        <v>715</v>
      </c>
      <c r="B1" s="461"/>
      <c r="C1" s="461"/>
      <c r="D1" s="461"/>
    </row>
    <row r="3" spans="1:5" ht="27.75" customHeight="1" x14ac:dyDescent="0.25">
      <c r="A3" s="462" t="s">
        <v>684</v>
      </c>
      <c r="B3" s="462"/>
      <c r="C3" s="462"/>
      <c r="D3" s="462"/>
      <c r="E3" s="14"/>
    </row>
    <row r="4" spans="1:5" ht="45.6" customHeight="1" x14ac:dyDescent="0.25">
      <c r="A4" s="63" t="s">
        <v>382</v>
      </c>
      <c r="B4" s="63" t="s">
        <v>647</v>
      </c>
      <c r="C4" s="64"/>
      <c r="D4" s="64"/>
      <c r="E4" s="133"/>
    </row>
    <row r="5" spans="1:5" ht="38.25" x14ac:dyDescent="0.25">
      <c r="A5" s="65" t="s">
        <v>1352</v>
      </c>
      <c r="B5" s="225" t="s">
        <v>1353</v>
      </c>
      <c r="C5" s="64"/>
      <c r="D5" s="64"/>
      <c r="E5" s="133"/>
    </row>
    <row r="6" spans="1:5" ht="26.25" customHeight="1" x14ac:dyDescent="0.25">
      <c r="A6" s="314" t="s">
        <v>685</v>
      </c>
      <c r="B6" s="314"/>
    </row>
  </sheetData>
  <mergeCells count="3">
    <mergeCell ref="A3:D3"/>
    <mergeCell ref="A6:B6"/>
    <mergeCell ref="A1:D1"/>
  </mergeCells>
  <hyperlinks>
    <hyperlink ref="B5" r:id="rId1"/>
  </hyperlinks>
  <pageMargins left="0.23622047244094491" right="0.23622047244094491" top="0.74803149606299213" bottom="0.74803149606299213" header="0.31496062992125984" footer="0.31496062992125984"/>
  <pageSetup paperSize="9" scale="85"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B7" sqref="B7"/>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14" x14ac:dyDescent="0.25">
      <c r="A1" s="461" t="s">
        <v>715</v>
      </c>
      <c r="B1" s="461"/>
      <c r="C1" s="461"/>
      <c r="D1" s="461"/>
    </row>
    <row r="3" spans="1:14" ht="16.5" customHeight="1" x14ac:dyDescent="0.25">
      <c r="A3" s="339" t="s">
        <v>383</v>
      </c>
      <c r="B3" s="339"/>
      <c r="C3" s="339"/>
      <c r="D3" s="339"/>
      <c r="E3" s="339"/>
      <c r="F3" s="339"/>
      <c r="G3" s="339"/>
      <c r="H3" s="339"/>
      <c r="I3" s="339"/>
    </row>
    <row r="4" spans="1:14" ht="27.75" customHeight="1" x14ac:dyDescent="0.25">
      <c r="A4" s="463" t="s">
        <v>384</v>
      </c>
      <c r="B4" s="463"/>
      <c r="C4" s="463"/>
      <c r="D4" s="463"/>
      <c r="E4" s="463"/>
      <c r="F4" s="463"/>
      <c r="G4" s="463"/>
      <c r="H4" s="463"/>
      <c r="I4" s="463"/>
      <c r="J4" s="463"/>
      <c r="K4" s="463"/>
      <c r="L4" s="463"/>
      <c r="M4" s="463"/>
      <c r="N4" s="463"/>
    </row>
    <row r="5" spans="1:14" ht="64.5" customHeight="1" x14ac:dyDescent="0.25">
      <c r="A5" s="291" t="s">
        <v>0</v>
      </c>
      <c r="B5" s="291" t="s">
        <v>216</v>
      </c>
      <c r="C5" s="291" t="s">
        <v>385</v>
      </c>
      <c r="D5" s="291" t="s">
        <v>246</v>
      </c>
      <c r="E5" s="291" t="s">
        <v>386</v>
      </c>
      <c r="F5" s="291" t="s">
        <v>387</v>
      </c>
      <c r="G5" s="291" t="s">
        <v>388</v>
      </c>
      <c r="H5" s="291"/>
      <c r="I5" s="291" t="s">
        <v>389</v>
      </c>
    </row>
    <row r="6" spans="1:14" ht="25.5" x14ac:dyDescent="0.25">
      <c r="A6" s="297"/>
      <c r="B6" s="297"/>
      <c r="C6" s="297"/>
      <c r="D6" s="297"/>
      <c r="E6" s="297"/>
      <c r="F6" s="297"/>
      <c r="G6" s="137" t="s">
        <v>390</v>
      </c>
      <c r="H6" s="137" t="s">
        <v>391</v>
      </c>
      <c r="I6" s="297"/>
    </row>
    <row r="7" spans="1:14" ht="409.5" x14ac:dyDescent="0.25">
      <c r="A7" s="134">
        <v>1</v>
      </c>
      <c r="B7" s="144" t="s">
        <v>2132</v>
      </c>
      <c r="C7" s="226" t="s">
        <v>2085</v>
      </c>
      <c r="D7" s="275" t="s">
        <v>2085</v>
      </c>
      <c r="E7" s="269" t="s">
        <v>2085</v>
      </c>
      <c r="F7" s="137" t="s">
        <v>1354</v>
      </c>
      <c r="G7" s="270" t="s">
        <v>2085</v>
      </c>
      <c r="H7" s="270" t="s">
        <v>2085</v>
      </c>
      <c r="I7" s="135" t="s">
        <v>1355</v>
      </c>
    </row>
    <row r="8" spans="1:14" ht="409.5" x14ac:dyDescent="0.25">
      <c r="A8" s="143">
        <v>2</v>
      </c>
      <c r="B8" s="144" t="s">
        <v>2145</v>
      </c>
      <c r="C8" s="226" t="s">
        <v>2085</v>
      </c>
      <c r="D8" s="275" t="s">
        <v>2085</v>
      </c>
      <c r="E8" s="269" t="s">
        <v>2085</v>
      </c>
      <c r="F8" s="137" t="s">
        <v>1354</v>
      </c>
      <c r="G8" s="270" t="s">
        <v>2085</v>
      </c>
      <c r="H8" s="270" t="s">
        <v>2085</v>
      </c>
      <c r="I8" s="138" t="s">
        <v>1356</v>
      </c>
    </row>
    <row r="9" spans="1:14" ht="409.5" x14ac:dyDescent="0.25">
      <c r="A9" s="135">
        <v>3</v>
      </c>
      <c r="B9" s="145" t="s">
        <v>2203</v>
      </c>
      <c r="C9" s="226" t="s">
        <v>2085</v>
      </c>
      <c r="D9" s="275" t="s">
        <v>2085</v>
      </c>
      <c r="E9" s="269" t="s">
        <v>2085</v>
      </c>
      <c r="F9" s="145" t="s">
        <v>1357</v>
      </c>
      <c r="G9" s="270" t="s">
        <v>2085</v>
      </c>
      <c r="H9" s="270" t="s">
        <v>2085</v>
      </c>
      <c r="I9" s="135" t="s">
        <v>1358</v>
      </c>
    </row>
    <row r="10" spans="1:14" ht="409.5" x14ac:dyDescent="0.25">
      <c r="A10" s="135">
        <v>4</v>
      </c>
      <c r="B10" s="145" t="s">
        <v>2169</v>
      </c>
      <c r="C10" s="226" t="s">
        <v>2085</v>
      </c>
      <c r="D10" s="275" t="s">
        <v>2085</v>
      </c>
      <c r="E10" s="269" t="s">
        <v>2085</v>
      </c>
      <c r="F10" s="145" t="s">
        <v>1357</v>
      </c>
      <c r="G10" s="270" t="s">
        <v>2085</v>
      </c>
      <c r="H10" s="270" t="s">
        <v>2085</v>
      </c>
      <c r="I10" s="135" t="s">
        <v>1359</v>
      </c>
    </row>
    <row r="11" spans="1:14" ht="153" x14ac:dyDescent="0.25">
      <c r="A11" s="135">
        <v>5</v>
      </c>
      <c r="B11" s="145" t="s">
        <v>2202</v>
      </c>
      <c r="C11" s="226" t="s">
        <v>2085</v>
      </c>
      <c r="D11" s="275" t="s">
        <v>2085</v>
      </c>
      <c r="E11" s="269" t="s">
        <v>2085</v>
      </c>
      <c r="F11" s="145" t="s">
        <v>1144</v>
      </c>
      <c r="G11" s="270" t="s">
        <v>2085</v>
      </c>
      <c r="H11" s="270" t="s">
        <v>2085</v>
      </c>
      <c r="I11" s="135" t="s">
        <v>1360</v>
      </c>
    </row>
    <row r="12" spans="1:14" ht="409.5" x14ac:dyDescent="0.25">
      <c r="A12" s="137">
        <v>6</v>
      </c>
      <c r="B12" s="137" t="s">
        <v>2138</v>
      </c>
      <c r="C12" s="226" t="s">
        <v>2085</v>
      </c>
      <c r="D12" s="275" t="s">
        <v>2085</v>
      </c>
      <c r="E12" s="269" t="s">
        <v>2085</v>
      </c>
      <c r="F12" s="144" t="s">
        <v>1144</v>
      </c>
      <c r="G12" s="270" t="s">
        <v>2085</v>
      </c>
      <c r="H12" s="270" t="s">
        <v>2085</v>
      </c>
      <c r="I12" s="137" t="s">
        <v>1361</v>
      </c>
    </row>
    <row r="13" spans="1:14" ht="409.5" x14ac:dyDescent="0.25">
      <c r="A13" s="137">
        <v>7</v>
      </c>
      <c r="B13" s="144" t="s">
        <v>2147</v>
      </c>
      <c r="C13" s="226" t="s">
        <v>2085</v>
      </c>
      <c r="D13" s="275" t="s">
        <v>2085</v>
      </c>
      <c r="E13" s="269" t="s">
        <v>2085</v>
      </c>
      <c r="F13" s="144" t="s">
        <v>1144</v>
      </c>
      <c r="G13" s="270" t="s">
        <v>2085</v>
      </c>
      <c r="H13" s="270" t="s">
        <v>2085</v>
      </c>
      <c r="I13" s="137" t="s">
        <v>1361</v>
      </c>
    </row>
    <row r="14" spans="1:14" ht="409.5" x14ac:dyDescent="0.25">
      <c r="A14" s="137">
        <v>8</v>
      </c>
      <c r="B14" s="275" t="s">
        <v>2201</v>
      </c>
      <c r="C14" s="226" t="s">
        <v>2085</v>
      </c>
      <c r="D14" s="275" t="s">
        <v>2085</v>
      </c>
      <c r="E14" s="269" t="s">
        <v>2085</v>
      </c>
      <c r="F14" s="144" t="s">
        <v>1362</v>
      </c>
      <c r="G14" s="270" t="s">
        <v>2085</v>
      </c>
      <c r="H14" s="270" t="s">
        <v>2085</v>
      </c>
      <c r="I14" s="137" t="s">
        <v>1361</v>
      </c>
    </row>
    <row r="15" spans="1:14" ht="409.5" x14ac:dyDescent="0.25">
      <c r="A15" s="139">
        <v>9</v>
      </c>
      <c r="B15" s="273" t="s">
        <v>2152</v>
      </c>
      <c r="C15" s="226" t="s">
        <v>2085</v>
      </c>
      <c r="D15" s="275" t="s">
        <v>2085</v>
      </c>
      <c r="E15" s="269" t="s">
        <v>2085</v>
      </c>
      <c r="F15" s="145" t="s">
        <v>1363</v>
      </c>
      <c r="G15" s="270" t="s">
        <v>2085</v>
      </c>
      <c r="H15" s="270" t="s">
        <v>2085</v>
      </c>
      <c r="I15" s="135" t="s">
        <v>1361</v>
      </c>
    </row>
    <row r="16" spans="1:14" ht="409.5" x14ac:dyDescent="0.25">
      <c r="A16" s="139">
        <v>10</v>
      </c>
      <c r="B16" s="145" t="s">
        <v>2131</v>
      </c>
      <c r="C16" s="226" t="s">
        <v>2085</v>
      </c>
      <c r="D16" s="275" t="s">
        <v>2085</v>
      </c>
      <c r="E16" s="269" t="s">
        <v>2085</v>
      </c>
      <c r="F16" s="145" t="s">
        <v>1354</v>
      </c>
      <c r="G16" s="270" t="s">
        <v>2085</v>
      </c>
      <c r="H16" s="270" t="s">
        <v>2085</v>
      </c>
      <c r="I16" s="135" t="s">
        <v>1361</v>
      </c>
    </row>
    <row r="17" spans="1:9" ht="409.5" x14ac:dyDescent="0.25">
      <c r="A17" s="135">
        <v>11</v>
      </c>
      <c r="B17" s="135" t="s">
        <v>2200</v>
      </c>
      <c r="C17" s="226" t="s">
        <v>2085</v>
      </c>
      <c r="D17" s="275" t="s">
        <v>2085</v>
      </c>
      <c r="E17" s="269" t="s">
        <v>2085</v>
      </c>
      <c r="F17" s="135" t="s">
        <v>1363</v>
      </c>
      <c r="G17" s="270" t="s">
        <v>2085</v>
      </c>
      <c r="H17" s="270" t="s">
        <v>2085</v>
      </c>
      <c r="I17" s="135" t="s">
        <v>1364</v>
      </c>
    </row>
  </sheetData>
  <mergeCells count="11">
    <mergeCell ref="A1:D1"/>
    <mergeCell ref="A3:I3"/>
    <mergeCell ref="A4:N4"/>
    <mergeCell ref="A5:A6"/>
    <mergeCell ref="B5:B6"/>
    <mergeCell ref="C5:C6"/>
    <mergeCell ref="D5:D6"/>
    <mergeCell ref="E5:E6"/>
    <mergeCell ref="F5:F6"/>
    <mergeCell ref="G5:H5"/>
    <mergeCell ref="I5:I6"/>
  </mergeCells>
  <pageMargins left="0.23622047244094491" right="0.23622047244094491" top="0.74803149606299213" bottom="0.74803149606299213"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22" workbookViewId="0">
      <selection activeCell="C25" sqref="C25"/>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9" x14ac:dyDescent="0.25">
      <c r="A1" s="461" t="s">
        <v>715</v>
      </c>
      <c r="B1" s="461"/>
      <c r="C1" s="461"/>
      <c r="D1" s="461"/>
    </row>
    <row r="2" spans="1:9" x14ac:dyDescent="0.25">
      <c r="A2" s="23"/>
      <c r="B2" s="133"/>
      <c r="C2" s="133"/>
      <c r="D2" s="133"/>
      <c r="E2" s="133"/>
      <c r="F2" s="133"/>
      <c r="G2" s="133"/>
      <c r="H2" s="133"/>
      <c r="I2" s="133"/>
    </row>
    <row r="3" spans="1:9" ht="20.25" customHeight="1" x14ac:dyDescent="0.25">
      <c r="A3" s="339" t="s">
        <v>392</v>
      </c>
      <c r="B3" s="339"/>
      <c r="C3" s="339"/>
      <c r="D3" s="339"/>
    </row>
    <row r="4" spans="1:9" x14ac:dyDescent="0.25">
      <c r="A4" s="466" t="s">
        <v>651</v>
      </c>
      <c r="B4" s="466"/>
      <c r="C4" s="466"/>
      <c r="D4" s="466"/>
    </row>
    <row r="5" spans="1:9" ht="18" customHeight="1" x14ac:dyDescent="0.25">
      <c r="A5" s="292" t="s">
        <v>393</v>
      </c>
      <c r="B5" s="293"/>
      <c r="C5" s="293"/>
      <c r="D5" s="294"/>
    </row>
    <row r="6" spans="1:9" x14ac:dyDescent="0.25">
      <c r="A6" s="147" t="s">
        <v>0</v>
      </c>
      <c r="B6" s="146"/>
      <c r="C6" s="146" t="s">
        <v>3</v>
      </c>
      <c r="D6" s="146" t="s">
        <v>394</v>
      </c>
    </row>
    <row r="7" spans="1:9" x14ac:dyDescent="0.25">
      <c r="A7" s="227">
        <v>1</v>
      </c>
      <c r="B7" s="223" t="s">
        <v>395</v>
      </c>
      <c r="C7" s="223">
        <v>82</v>
      </c>
      <c r="D7" s="223">
        <v>6.2</v>
      </c>
    </row>
    <row r="8" spans="1:9" x14ac:dyDescent="0.25">
      <c r="A8" s="227"/>
      <c r="B8" s="223" t="s">
        <v>396</v>
      </c>
      <c r="C8" s="223">
        <v>59</v>
      </c>
      <c r="D8" s="223">
        <v>4.4000000000000004</v>
      </c>
    </row>
    <row r="9" spans="1:9" x14ac:dyDescent="0.25">
      <c r="A9" s="227"/>
      <c r="B9" s="223" t="s">
        <v>397</v>
      </c>
      <c r="C9" s="223">
        <v>23</v>
      </c>
      <c r="D9" s="223">
        <v>1.7</v>
      </c>
    </row>
    <row r="10" spans="1:9" x14ac:dyDescent="0.25">
      <c r="A10" s="227">
        <v>2</v>
      </c>
      <c r="B10" s="223" t="s">
        <v>398</v>
      </c>
      <c r="C10" s="223">
        <v>45</v>
      </c>
      <c r="D10" s="223">
        <v>3.4</v>
      </c>
    </row>
    <row r="11" spans="1:9" x14ac:dyDescent="0.25">
      <c r="A11" s="227"/>
      <c r="B11" s="223" t="s">
        <v>399</v>
      </c>
      <c r="C11" s="223">
        <v>0</v>
      </c>
      <c r="D11" s="223">
        <v>0</v>
      </c>
    </row>
    <row r="12" spans="1:9" x14ac:dyDescent="0.25">
      <c r="A12" s="227"/>
      <c r="B12" s="223" t="s">
        <v>400</v>
      </c>
      <c r="C12" s="223">
        <v>45</v>
      </c>
      <c r="D12" s="223">
        <v>3.4</v>
      </c>
    </row>
    <row r="13" spans="1:9" ht="17.25" customHeight="1" x14ac:dyDescent="0.25">
      <c r="A13" s="291" t="s">
        <v>401</v>
      </c>
      <c r="B13" s="291"/>
      <c r="C13" s="291"/>
      <c r="D13" s="291"/>
    </row>
    <row r="14" spans="1:9" x14ac:dyDescent="0.25">
      <c r="A14" s="147" t="s">
        <v>0</v>
      </c>
      <c r="B14" s="146"/>
      <c r="C14" s="146" t="s">
        <v>21</v>
      </c>
      <c r="D14" s="146" t="s">
        <v>394</v>
      </c>
    </row>
    <row r="15" spans="1:9" x14ac:dyDescent="0.25">
      <c r="A15" s="147">
        <v>1</v>
      </c>
      <c r="B15" s="146" t="s">
        <v>402</v>
      </c>
      <c r="C15" s="146">
        <v>41</v>
      </c>
      <c r="D15" s="146">
        <v>3.1</v>
      </c>
    </row>
    <row r="16" spans="1:9" x14ac:dyDescent="0.25">
      <c r="A16" s="147"/>
      <c r="B16" s="146" t="s">
        <v>403</v>
      </c>
      <c r="C16" s="146">
        <v>41</v>
      </c>
      <c r="D16" s="146">
        <v>9.6999999999999993</v>
      </c>
    </row>
    <row r="17" spans="1:4" ht="25.5" x14ac:dyDescent="0.25">
      <c r="A17" s="147">
        <v>2</v>
      </c>
      <c r="B17" s="146" t="s">
        <v>1365</v>
      </c>
      <c r="C17" s="146">
        <v>7</v>
      </c>
      <c r="D17" s="146">
        <v>0.1</v>
      </c>
    </row>
    <row r="18" spans="1:4" x14ac:dyDescent="0.25">
      <c r="A18" s="147"/>
      <c r="B18" s="146" t="s">
        <v>1366</v>
      </c>
      <c r="C18" s="146">
        <v>4</v>
      </c>
      <c r="D18" s="146">
        <v>0.3</v>
      </c>
    </row>
    <row r="19" spans="1:4" x14ac:dyDescent="0.25">
      <c r="A19" s="147"/>
      <c r="B19" s="146" t="s">
        <v>1367</v>
      </c>
      <c r="C19" s="146">
        <v>1</v>
      </c>
      <c r="D19" s="146">
        <v>7.0000000000000007E-2</v>
      </c>
    </row>
    <row r="20" spans="1:4" x14ac:dyDescent="0.25">
      <c r="A20" s="147"/>
      <c r="B20" s="146" t="s">
        <v>1368</v>
      </c>
      <c r="C20" s="146">
        <v>7</v>
      </c>
      <c r="D20" s="146">
        <v>0.1</v>
      </c>
    </row>
    <row r="21" spans="1:4" x14ac:dyDescent="0.25">
      <c r="A21" s="147"/>
      <c r="B21" s="146" t="s">
        <v>1369</v>
      </c>
      <c r="C21" s="146">
        <v>6</v>
      </c>
      <c r="D21" s="146">
        <v>0.4</v>
      </c>
    </row>
    <row r="22" spans="1:4" x14ac:dyDescent="0.25">
      <c r="A22" s="147"/>
      <c r="B22" s="146" t="s">
        <v>1370</v>
      </c>
      <c r="C22" s="146">
        <v>4</v>
      </c>
      <c r="D22" s="146">
        <v>0.3</v>
      </c>
    </row>
    <row r="23" spans="1:4" ht="15.75" customHeight="1" x14ac:dyDescent="0.25">
      <c r="A23" s="147"/>
      <c r="B23" s="146" t="s">
        <v>1371</v>
      </c>
      <c r="C23" s="146">
        <v>1</v>
      </c>
      <c r="D23" s="146">
        <v>7.0000000000000007E-2</v>
      </c>
    </row>
    <row r="24" spans="1:4" x14ac:dyDescent="0.25">
      <c r="A24" s="147" t="s">
        <v>441</v>
      </c>
      <c r="B24" s="146" t="s">
        <v>1372</v>
      </c>
      <c r="C24" s="146">
        <v>11</v>
      </c>
      <c r="D24" s="146">
        <v>0.8</v>
      </c>
    </row>
    <row r="25" spans="1:4" ht="25.5" x14ac:dyDescent="0.25">
      <c r="A25" s="147">
        <v>3</v>
      </c>
      <c r="B25" s="146" t="s">
        <v>404</v>
      </c>
      <c r="C25" s="146">
        <v>41</v>
      </c>
      <c r="D25" s="146">
        <v>3.1</v>
      </c>
    </row>
    <row r="26" spans="1:4" ht="25.5" customHeight="1" x14ac:dyDescent="0.25">
      <c r="A26" s="147">
        <v>4</v>
      </c>
      <c r="B26" s="146" t="s">
        <v>405</v>
      </c>
      <c r="C26" s="146">
        <v>6</v>
      </c>
      <c r="D26" s="146">
        <v>0.4</v>
      </c>
    </row>
    <row r="27" spans="1:4" ht="26.25" customHeight="1" x14ac:dyDescent="0.25">
      <c r="A27" s="147"/>
      <c r="B27" s="146" t="s">
        <v>406</v>
      </c>
      <c r="C27" s="146">
        <v>6</v>
      </c>
      <c r="D27" s="146">
        <v>1.4</v>
      </c>
    </row>
    <row r="28" spans="1:4" x14ac:dyDescent="0.25">
      <c r="A28" s="147">
        <v>5</v>
      </c>
      <c r="B28" s="146" t="s">
        <v>1373</v>
      </c>
      <c r="C28" s="146">
        <v>4</v>
      </c>
      <c r="D28" s="146">
        <v>0.3</v>
      </c>
    </row>
    <row r="29" spans="1:4" x14ac:dyDescent="0.25">
      <c r="A29" s="147"/>
      <c r="B29" s="146" t="s">
        <v>1374</v>
      </c>
      <c r="C29" s="146">
        <v>1</v>
      </c>
      <c r="D29" s="146">
        <v>7.0000000000000007E-2</v>
      </c>
    </row>
    <row r="30" spans="1:4" x14ac:dyDescent="0.25">
      <c r="A30" s="147"/>
      <c r="B30" s="146" t="s">
        <v>1375</v>
      </c>
      <c r="C30" s="146">
        <v>1</v>
      </c>
      <c r="D30" s="146">
        <v>7.0000000000000007E-2</v>
      </c>
    </row>
    <row r="31" spans="1:4" ht="25.5" x14ac:dyDescent="0.25">
      <c r="A31" s="147">
        <v>6</v>
      </c>
      <c r="B31" s="146" t="s">
        <v>407</v>
      </c>
      <c r="C31" s="146">
        <v>6</v>
      </c>
      <c r="D31" s="146">
        <v>0.4</v>
      </c>
    </row>
    <row r="32" spans="1:4" x14ac:dyDescent="0.25">
      <c r="A32" s="291" t="s">
        <v>408</v>
      </c>
      <c r="B32" s="291"/>
      <c r="C32" s="291"/>
      <c r="D32" s="291"/>
    </row>
    <row r="33" spans="1:4" x14ac:dyDescent="0.25">
      <c r="A33" s="147" t="s">
        <v>0</v>
      </c>
      <c r="B33" s="146"/>
      <c r="C33" s="146" t="s">
        <v>21</v>
      </c>
      <c r="D33" s="146" t="s">
        <v>394</v>
      </c>
    </row>
    <row r="34" spans="1:4" x14ac:dyDescent="0.25">
      <c r="A34" s="147">
        <v>1</v>
      </c>
      <c r="B34" s="146" t="s">
        <v>409</v>
      </c>
      <c r="C34" s="146">
        <v>1313</v>
      </c>
      <c r="D34" s="146">
        <v>100</v>
      </c>
    </row>
    <row r="35" spans="1:4" ht="25.5" customHeight="1" x14ac:dyDescent="0.25">
      <c r="A35" s="464">
        <v>2</v>
      </c>
      <c r="B35" s="146" t="s">
        <v>410</v>
      </c>
      <c r="C35" s="465">
        <v>4</v>
      </c>
      <c r="D35" s="465">
        <v>0.3</v>
      </c>
    </row>
    <row r="36" spans="1:4" x14ac:dyDescent="0.25">
      <c r="A36" s="464"/>
      <c r="B36" s="146" t="s">
        <v>411</v>
      </c>
      <c r="C36" s="465"/>
      <c r="D36" s="465"/>
    </row>
    <row r="37" spans="1:4" x14ac:dyDescent="0.25">
      <c r="A37" s="147"/>
      <c r="B37" s="146" t="s">
        <v>412</v>
      </c>
      <c r="C37" s="146">
        <v>4</v>
      </c>
      <c r="D37" s="146">
        <v>0.9</v>
      </c>
    </row>
    <row r="38" spans="1:4" x14ac:dyDescent="0.25">
      <c r="A38" s="147">
        <v>3</v>
      </c>
      <c r="B38" s="146" t="s">
        <v>413</v>
      </c>
      <c r="C38" s="146">
        <v>0</v>
      </c>
      <c r="D38" s="146">
        <v>0</v>
      </c>
    </row>
    <row r="39" spans="1:4" x14ac:dyDescent="0.25">
      <c r="A39" s="147"/>
      <c r="B39" s="146" t="s">
        <v>414</v>
      </c>
      <c r="C39" s="146">
        <v>0</v>
      </c>
      <c r="D39" s="146">
        <v>0</v>
      </c>
    </row>
    <row r="40" spans="1:4" x14ac:dyDescent="0.25">
      <c r="A40" s="147">
        <v>4</v>
      </c>
      <c r="B40" s="146" t="s">
        <v>415</v>
      </c>
      <c r="C40" s="146">
        <v>9</v>
      </c>
      <c r="D40" s="146">
        <v>0.6</v>
      </c>
    </row>
    <row r="41" spans="1:4" x14ac:dyDescent="0.25">
      <c r="A41" s="147"/>
      <c r="B41" s="146" t="s">
        <v>412</v>
      </c>
      <c r="C41" s="146">
        <v>9</v>
      </c>
      <c r="D41" s="146">
        <v>2.1</v>
      </c>
    </row>
    <row r="42" spans="1:4" x14ac:dyDescent="0.25">
      <c r="A42" s="147">
        <v>5</v>
      </c>
      <c r="B42" s="146" t="s">
        <v>416</v>
      </c>
      <c r="C42" s="146">
        <v>7</v>
      </c>
      <c r="D42" s="146">
        <v>0.5</v>
      </c>
    </row>
    <row r="43" spans="1:4" x14ac:dyDescent="0.25">
      <c r="A43" s="147"/>
      <c r="B43" s="146" t="s">
        <v>412</v>
      </c>
      <c r="C43" s="146">
        <v>7</v>
      </c>
      <c r="D43" s="146">
        <v>1.6</v>
      </c>
    </row>
    <row r="44" spans="1:4" x14ac:dyDescent="0.25">
      <c r="A44" s="464">
        <v>6</v>
      </c>
      <c r="B44" s="146" t="s">
        <v>417</v>
      </c>
      <c r="C44" s="465">
        <v>6</v>
      </c>
      <c r="D44" s="465">
        <v>0.4</v>
      </c>
    </row>
    <row r="45" spans="1:4" x14ac:dyDescent="0.25">
      <c r="A45" s="464"/>
      <c r="B45" s="146" t="s">
        <v>418</v>
      </c>
      <c r="C45" s="465"/>
      <c r="D45" s="465"/>
    </row>
    <row r="46" spans="1:4" x14ac:dyDescent="0.25">
      <c r="A46" s="147"/>
      <c r="B46" s="146" t="s">
        <v>412</v>
      </c>
      <c r="C46" s="146">
        <v>6</v>
      </c>
      <c r="D46" s="146">
        <v>1.4</v>
      </c>
    </row>
  </sheetData>
  <mergeCells count="12">
    <mergeCell ref="A1:D1"/>
    <mergeCell ref="A32:D32"/>
    <mergeCell ref="A44:A45"/>
    <mergeCell ref="C44:C45"/>
    <mergeCell ref="D44:D45"/>
    <mergeCell ref="A35:A36"/>
    <mergeCell ref="C35:C36"/>
    <mergeCell ref="D35:D36"/>
    <mergeCell ref="A3:D3"/>
    <mergeCell ref="A4:D4"/>
    <mergeCell ref="A5:D5"/>
    <mergeCell ref="A13:D13"/>
  </mergeCells>
  <pageMargins left="0.23622047244094491" right="0.23622047244094491" top="0.74803149606299213" bottom="0.74803149606299213" header="0.31496062992125984" footer="0.31496062992125984"/>
  <pageSetup paperSize="9" scale="8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34" workbookViewId="0">
      <selection activeCell="B18" sqref="B18:I18"/>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20.2851562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14" x14ac:dyDescent="0.25">
      <c r="A1" s="461" t="s">
        <v>715</v>
      </c>
      <c r="B1" s="461"/>
      <c r="C1" s="461"/>
      <c r="D1" s="461"/>
    </row>
    <row r="2" spans="1:14" x14ac:dyDescent="0.25">
      <c r="A2" s="23"/>
      <c r="B2" s="133"/>
      <c r="C2" s="133"/>
      <c r="D2" s="133"/>
      <c r="E2" s="133"/>
      <c r="F2" s="133"/>
      <c r="G2" s="133"/>
      <c r="H2" s="133"/>
      <c r="I2" s="133"/>
    </row>
    <row r="3" spans="1:14" ht="20.25" customHeight="1" x14ac:dyDescent="0.25">
      <c r="A3" s="339" t="s">
        <v>392</v>
      </c>
      <c r="B3" s="339"/>
      <c r="C3" s="339"/>
      <c r="D3" s="339"/>
    </row>
    <row r="4" spans="1:14" ht="21" customHeight="1" x14ac:dyDescent="0.25">
      <c r="A4" s="466" t="s">
        <v>652</v>
      </c>
      <c r="B4" s="466"/>
      <c r="C4" s="466"/>
      <c r="D4" s="466"/>
    </row>
    <row r="5" spans="1:14" ht="43.5" customHeight="1" x14ac:dyDescent="0.25">
      <c r="A5" s="463" t="s">
        <v>419</v>
      </c>
      <c r="B5" s="463"/>
      <c r="C5" s="463"/>
      <c r="D5" s="463"/>
      <c r="E5" s="463"/>
      <c r="F5" s="463"/>
      <c r="G5" s="463"/>
      <c r="H5" s="463"/>
      <c r="I5" s="463"/>
      <c r="J5" s="463"/>
      <c r="K5" s="463"/>
      <c r="L5" s="463"/>
      <c r="M5" s="463"/>
      <c r="N5" s="463"/>
    </row>
    <row r="6" spans="1:14" ht="22.5" customHeight="1" x14ac:dyDescent="0.25">
      <c r="A6" s="151"/>
      <c r="B6" s="291" t="s">
        <v>420</v>
      </c>
      <c r="C6" s="291" t="s">
        <v>421</v>
      </c>
      <c r="D6" s="291"/>
      <c r="E6" s="291" t="s">
        <v>422</v>
      </c>
      <c r="F6" s="291"/>
      <c r="G6" s="291" t="s">
        <v>423</v>
      </c>
      <c r="H6" s="291"/>
      <c r="I6" s="291" t="s">
        <v>424</v>
      </c>
      <c r="J6" s="291" t="s">
        <v>425</v>
      </c>
      <c r="K6" s="291" t="s">
        <v>426</v>
      </c>
    </row>
    <row r="7" spans="1:14" ht="25.5" customHeight="1" x14ac:dyDescent="0.25">
      <c r="A7" s="151"/>
      <c r="B7" s="291"/>
      <c r="C7" s="146" t="s">
        <v>427</v>
      </c>
      <c r="D7" s="146" t="s">
        <v>428</v>
      </c>
      <c r="E7" s="146" t="s">
        <v>429</v>
      </c>
      <c r="F7" s="146" t="s">
        <v>430</v>
      </c>
      <c r="G7" s="146" t="s">
        <v>429</v>
      </c>
      <c r="H7" s="146" t="s">
        <v>430</v>
      </c>
      <c r="I7" s="291"/>
      <c r="J7" s="291"/>
      <c r="K7" s="291"/>
    </row>
    <row r="8" spans="1:14" ht="57.75" customHeight="1" x14ac:dyDescent="0.25">
      <c r="A8" s="1"/>
      <c r="B8" s="135" t="s">
        <v>1376</v>
      </c>
      <c r="C8" s="135">
        <v>272</v>
      </c>
      <c r="D8" s="135">
        <v>18</v>
      </c>
      <c r="E8" s="135">
        <v>48</v>
      </c>
      <c r="F8" s="135">
        <v>224</v>
      </c>
      <c r="G8" s="135">
        <v>0</v>
      </c>
      <c r="H8" s="135">
        <v>7</v>
      </c>
      <c r="I8" s="228">
        <v>0.21</v>
      </c>
      <c r="J8" s="135">
        <v>3</v>
      </c>
      <c r="K8" s="135" t="s">
        <v>1377</v>
      </c>
    </row>
    <row r="9" spans="1:14" ht="38.25" x14ac:dyDescent="0.25">
      <c r="A9" s="1"/>
      <c r="B9" s="135" t="s">
        <v>1378</v>
      </c>
      <c r="C9" s="145">
        <v>968</v>
      </c>
      <c r="D9" s="145">
        <v>34</v>
      </c>
      <c r="E9" s="145">
        <v>568</v>
      </c>
      <c r="F9" s="145">
        <v>400</v>
      </c>
      <c r="G9" s="145">
        <v>0</v>
      </c>
      <c r="H9" s="145">
        <v>9</v>
      </c>
      <c r="I9" s="229">
        <v>0.74</v>
      </c>
      <c r="J9" s="135">
        <v>4</v>
      </c>
      <c r="K9" s="135" t="s">
        <v>1379</v>
      </c>
    </row>
    <row r="10" spans="1:14" ht="51" x14ac:dyDescent="0.25">
      <c r="A10" s="1"/>
      <c r="B10" s="135" t="s">
        <v>1380</v>
      </c>
      <c r="C10" s="135">
        <v>0</v>
      </c>
      <c r="D10" s="135">
        <v>0</v>
      </c>
      <c r="E10" s="135">
        <v>0</v>
      </c>
      <c r="F10" s="135">
        <v>0</v>
      </c>
      <c r="G10" s="135">
        <v>0</v>
      </c>
      <c r="H10" s="135">
        <v>0</v>
      </c>
      <c r="I10" s="135">
        <v>0</v>
      </c>
      <c r="J10" s="135">
        <v>0</v>
      </c>
      <c r="K10" s="135">
        <v>0</v>
      </c>
    </row>
    <row r="11" spans="1:14" ht="14.25" customHeight="1" x14ac:dyDescent="0.25">
      <c r="A11" s="1"/>
      <c r="B11" s="135" t="s">
        <v>1381</v>
      </c>
      <c r="C11" s="145">
        <v>943</v>
      </c>
      <c r="D11" s="145">
        <v>51</v>
      </c>
      <c r="E11" s="145">
        <v>489</v>
      </c>
      <c r="F11" s="145">
        <v>454</v>
      </c>
      <c r="G11" s="145">
        <v>1</v>
      </c>
      <c r="H11" s="145">
        <v>8</v>
      </c>
      <c r="I11" s="228">
        <v>0.72</v>
      </c>
      <c r="J11" s="135">
        <v>7</v>
      </c>
      <c r="K11" s="135" t="s">
        <v>1382</v>
      </c>
    </row>
    <row r="12" spans="1:14" ht="38.25" x14ac:dyDescent="0.25">
      <c r="A12" s="1"/>
      <c r="B12" s="135" t="s">
        <v>1383</v>
      </c>
      <c r="C12" s="230">
        <v>1010</v>
      </c>
      <c r="D12" s="145">
        <v>53</v>
      </c>
      <c r="E12" s="145">
        <v>620</v>
      </c>
      <c r="F12" s="145">
        <v>390</v>
      </c>
      <c r="G12" s="145">
        <v>1</v>
      </c>
      <c r="H12" s="145">
        <v>10</v>
      </c>
      <c r="I12" s="228">
        <v>0.77</v>
      </c>
      <c r="J12" s="135"/>
      <c r="K12" s="135" t="s">
        <v>1384</v>
      </c>
    </row>
    <row r="13" spans="1:14" ht="51" x14ac:dyDescent="0.25">
      <c r="A13" s="1"/>
      <c r="B13" s="135" t="s">
        <v>1385</v>
      </c>
      <c r="C13" s="135">
        <v>0</v>
      </c>
      <c r="D13" s="135">
        <v>0</v>
      </c>
      <c r="E13" s="135">
        <v>0</v>
      </c>
      <c r="F13" s="135">
        <v>0</v>
      </c>
      <c r="G13" s="135">
        <v>0</v>
      </c>
      <c r="H13" s="135">
        <v>0</v>
      </c>
      <c r="I13" s="135">
        <v>0</v>
      </c>
      <c r="J13" s="135">
        <v>0</v>
      </c>
      <c r="K13" s="135">
        <v>0</v>
      </c>
    </row>
    <row r="16" spans="1:14" x14ac:dyDescent="0.25">
      <c r="A16" s="1"/>
      <c r="B16" s="461" t="s">
        <v>431</v>
      </c>
      <c r="C16" s="461"/>
      <c r="D16" s="148"/>
      <c r="E16" s="148"/>
      <c r="F16" s="148"/>
      <c r="G16" s="148"/>
      <c r="H16" s="148"/>
      <c r="I16" s="148"/>
    </row>
    <row r="17" spans="1:9" ht="409.5" customHeight="1" x14ac:dyDescent="0.25">
      <c r="A17" s="1"/>
      <c r="B17" s="463" t="s">
        <v>1386</v>
      </c>
      <c r="C17" s="463"/>
      <c r="D17" s="463"/>
      <c r="E17" s="463"/>
      <c r="F17" s="463"/>
      <c r="G17" s="463"/>
      <c r="H17" s="463"/>
      <c r="I17" s="463"/>
    </row>
    <row r="18" spans="1:9" ht="409.5" customHeight="1" x14ac:dyDescent="0.25">
      <c r="A18" s="151"/>
      <c r="B18" s="463" t="s">
        <v>1387</v>
      </c>
      <c r="C18" s="463"/>
      <c r="D18" s="463"/>
      <c r="E18" s="463"/>
      <c r="F18" s="463"/>
      <c r="G18" s="463"/>
      <c r="H18" s="463"/>
      <c r="I18" s="463"/>
    </row>
    <row r="19" spans="1:9" ht="409.5" customHeight="1" x14ac:dyDescent="0.25">
      <c r="A19" s="151"/>
      <c r="B19" s="463" t="s">
        <v>1388</v>
      </c>
      <c r="C19" s="463"/>
      <c r="D19" s="463"/>
      <c r="E19" s="463"/>
      <c r="F19" s="463"/>
      <c r="G19" s="463"/>
      <c r="H19" s="463"/>
      <c r="I19" s="463"/>
    </row>
    <row r="20" spans="1:9" ht="409.5" customHeight="1" x14ac:dyDescent="0.25">
      <c r="A20" s="151"/>
      <c r="B20" s="339" t="s">
        <v>1389</v>
      </c>
      <c r="C20" s="339"/>
      <c r="D20" s="339"/>
      <c r="E20" s="339"/>
      <c r="F20" s="339"/>
      <c r="G20" s="339"/>
      <c r="H20" s="339"/>
      <c r="I20" s="339"/>
    </row>
  </sheetData>
  <mergeCells count="16">
    <mergeCell ref="J6:J7"/>
    <mergeCell ref="K6:K7"/>
    <mergeCell ref="A4:D4"/>
    <mergeCell ref="A5:N5"/>
    <mergeCell ref="B6:B7"/>
    <mergeCell ref="C6:D6"/>
    <mergeCell ref="E6:F6"/>
    <mergeCell ref="G6:H6"/>
    <mergeCell ref="I6:I7"/>
    <mergeCell ref="B19:I19"/>
    <mergeCell ref="B20:I20"/>
    <mergeCell ref="A3:D3"/>
    <mergeCell ref="A1:D1"/>
    <mergeCell ref="B16:C16"/>
    <mergeCell ref="B17:I17"/>
    <mergeCell ref="B18:I18"/>
  </mergeCells>
  <pageMargins left="0.23622047244094491" right="0.23622047244094491" top="0.74803149606299213" bottom="0.74803149606299213" header="0.31496062992125984" footer="0.31496062992125984"/>
  <pageSetup paperSize="9" scale="8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H25" sqref="H25"/>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4" x14ac:dyDescent="0.25">
      <c r="A1" s="461" t="s">
        <v>715</v>
      </c>
      <c r="B1" s="461"/>
      <c r="C1" s="461"/>
      <c r="D1" s="461"/>
    </row>
    <row r="3" spans="1:4" ht="20.25" customHeight="1" x14ac:dyDescent="0.25">
      <c r="A3" s="339" t="s">
        <v>392</v>
      </c>
      <c r="B3" s="339"/>
      <c r="C3" s="339"/>
      <c r="D3" s="339"/>
    </row>
    <row r="5" spans="1:4" ht="20.25" customHeight="1" x14ac:dyDescent="0.25">
      <c r="A5" s="466" t="s">
        <v>653</v>
      </c>
      <c r="B5" s="466"/>
      <c r="C5" s="466"/>
      <c r="D5" s="466"/>
    </row>
    <row r="6" spans="1:4" ht="60.75" customHeight="1" x14ac:dyDescent="0.25">
      <c r="A6" s="151"/>
      <c r="B6" s="146" t="s">
        <v>432</v>
      </c>
      <c r="C6" s="146" t="s">
        <v>433</v>
      </c>
      <c r="D6" s="146" t="s">
        <v>434</v>
      </c>
    </row>
    <row r="7" spans="1:4" ht="51" x14ac:dyDescent="0.25">
      <c r="A7" s="1"/>
      <c r="B7" s="147" t="s">
        <v>1390</v>
      </c>
      <c r="C7" s="146"/>
      <c r="D7" s="146"/>
    </row>
  </sheetData>
  <mergeCells count="3">
    <mergeCell ref="A5:D5"/>
    <mergeCell ref="A3:D3"/>
    <mergeCell ref="A1:D1"/>
  </mergeCells>
  <pageMargins left="0.23622047244094491" right="0.23622047244094491"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8"/>
  <sheetViews>
    <sheetView zoomScale="98" zoomScaleNormal="98" workbookViewId="0">
      <selection activeCell="M34" sqref="M34"/>
    </sheetView>
  </sheetViews>
  <sheetFormatPr defaultColWidth="9.28515625" defaultRowHeight="12.75" x14ac:dyDescent="0.25"/>
  <cols>
    <col min="1" max="1" width="6" style="6" customWidth="1"/>
    <col min="2" max="2" width="9.42578125" style="129" customWidth="1"/>
    <col min="3" max="3" width="14.28515625" style="1" customWidth="1"/>
    <col min="4" max="4" width="6.7109375" style="132" customWidth="1"/>
    <col min="5" max="5" width="7.7109375" style="132" customWidth="1"/>
    <col min="6" max="6" width="21.7109375" style="1" customWidth="1"/>
    <col min="7" max="7" width="8.85546875" style="1" customWidth="1"/>
    <col min="8" max="8" width="9.28515625" style="129" customWidth="1"/>
    <col min="9" max="9" width="8.7109375" style="129" customWidth="1"/>
    <col min="10" max="10" width="9.5703125" style="129" customWidth="1"/>
    <col min="11" max="11" width="11.7109375" style="132" customWidth="1"/>
    <col min="12" max="12" width="11" style="129" customWidth="1"/>
    <col min="13" max="13" width="11.7109375" style="132" customWidth="1"/>
    <col min="14" max="14" width="14.140625" style="129" customWidth="1"/>
    <col min="15" max="15" width="13.7109375" style="129" customWidth="1"/>
    <col min="16" max="16" width="9.5703125" style="129" customWidth="1"/>
    <col min="17" max="17" width="10.140625" style="129" customWidth="1"/>
    <col min="18" max="18" width="7.28515625" style="129" customWidth="1"/>
    <col min="19" max="19" width="8.42578125" style="129" customWidth="1"/>
    <col min="20" max="20" width="8.7109375" style="129" customWidth="1"/>
    <col min="21" max="21" width="9.85546875" style="129" customWidth="1"/>
    <col min="22" max="22" width="7.85546875" style="129" customWidth="1"/>
    <col min="23" max="23" width="6" style="129" customWidth="1"/>
    <col min="24" max="24" width="7.28515625" style="129" customWidth="1"/>
    <col min="25" max="25" width="7.7109375" style="129" customWidth="1"/>
    <col min="26" max="26" width="9.7109375" style="129" customWidth="1"/>
    <col min="27" max="27" width="8.7109375" style="129" customWidth="1"/>
    <col min="28" max="29" width="8.28515625" style="129" customWidth="1"/>
    <col min="30" max="42" width="8.7109375" style="129" customWidth="1"/>
    <col min="43" max="43" width="6.28515625" style="132" customWidth="1"/>
    <col min="44" max="44" width="5.7109375" style="1" customWidth="1"/>
    <col min="45" max="45" width="6.5703125" style="1" customWidth="1"/>
    <col min="46" max="46" width="7" style="1" customWidth="1"/>
    <col min="47" max="47" width="5.28515625" style="1" customWidth="1"/>
    <col min="48" max="48" width="6.28515625" style="1" customWidth="1"/>
    <col min="49" max="50" width="4.7109375" style="1" customWidth="1"/>
    <col min="51" max="52" width="6" style="1" customWidth="1"/>
    <col min="53" max="53" width="7.42578125" style="1" customWidth="1"/>
    <col min="54" max="54" width="7.140625" style="1" customWidth="1"/>
    <col min="55" max="55" width="8.28515625" style="8" customWidth="1"/>
    <col min="56" max="16384" width="9.28515625" style="1"/>
  </cols>
  <sheetData>
    <row r="1" spans="1:55" ht="14.25" customHeight="1" x14ac:dyDescent="0.25">
      <c r="A1" s="301" t="s">
        <v>713</v>
      </c>
      <c r="B1" s="301"/>
      <c r="C1" s="301"/>
      <c r="D1" s="301"/>
      <c r="E1" s="301"/>
      <c r="F1" s="301"/>
      <c r="G1" s="301"/>
      <c r="H1" s="301"/>
      <c r="I1" s="301"/>
    </row>
    <row r="2" spans="1:55" x14ac:dyDescent="0.25">
      <c r="B2" s="23"/>
      <c r="C2" s="133"/>
      <c r="D2" s="28"/>
      <c r="E2" s="28"/>
      <c r="F2" s="133"/>
      <c r="G2" s="133"/>
      <c r="H2" s="23"/>
      <c r="I2" s="23"/>
      <c r="J2" s="23"/>
      <c r="K2" s="28"/>
      <c r="L2" s="23"/>
      <c r="M2" s="28"/>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8"/>
      <c r="AR2" s="133"/>
      <c r="AS2" s="133"/>
      <c r="AT2" s="133"/>
      <c r="AU2" s="133"/>
      <c r="AV2" s="133"/>
      <c r="AW2" s="133"/>
      <c r="AX2" s="133"/>
      <c r="AY2" s="133"/>
      <c r="AZ2" s="133"/>
      <c r="BA2" s="133"/>
      <c r="BB2" s="133"/>
      <c r="BC2" s="9"/>
    </row>
    <row r="3" spans="1:55" ht="24" customHeight="1" x14ac:dyDescent="0.25">
      <c r="A3" s="349" t="s">
        <v>17</v>
      </c>
      <c r="B3" s="349"/>
      <c r="C3" s="349"/>
      <c r="D3" s="349"/>
      <c r="E3" s="349"/>
      <c r="F3" s="349"/>
      <c r="G3" s="349"/>
      <c r="H3" s="349"/>
      <c r="I3" s="349"/>
      <c r="J3" s="12"/>
      <c r="K3" s="155"/>
      <c r="L3" s="12"/>
    </row>
    <row r="4" spans="1:55" ht="23.25" customHeight="1" x14ac:dyDescent="0.25">
      <c r="A4" s="362" t="s">
        <v>0</v>
      </c>
      <c r="B4" s="365" t="s">
        <v>1104</v>
      </c>
      <c r="C4" s="368" t="s">
        <v>37</v>
      </c>
      <c r="D4" s="368" t="s">
        <v>46</v>
      </c>
      <c r="E4" s="371" t="s">
        <v>34</v>
      </c>
      <c r="F4" s="372"/>
      <c r="G4" s="350" t="s">
        <v>26</v>
      </c>
      <c r="H4" s="350"/>
      <c r="I4" s="350"/>
      <c r="J4" s="350"/>
      <c r="K4" s="350"/>
      <c r="L4" s="350"/>
      <c r="M4" s="350"/>
      <c r="N4" s="350"/>
      <c r="O4" s="350"/>
      <c r="P4" s="350" t="s">
        <v>1105</v>
      </c>
      <c r="Q4" s="350"/>
      <c r="R4" s="350"/>
      <c r="S4" s="350"/>
      <c r="T4" s="350"/>
      <c r="U4" s="350"/>
      <c r="V4" s="350"/>
      <c r="W4" s="350"/>
      <c r="X4" s="350"/>
      <c r="Y4" s="350" t="s">
        <v>1106</v>
      </c>
    </row>
    <row r="5" spans="1:55" ht="16.5" customHeight="1" x14ac:dyDescent="0.25">
      <c r="A5" s="363"/>
      <c r="B5" s="366"/>
      <c r="C5" s="369"/>
      <c r="D5" s="369"/>
      <c r="E5" s="351" t="s">
        <v>35</v>
      </c>
      <c r="F5" s="351" t="s">
        <v>36</v>
      </c>
      <c r="G5" s="353" t="s">
        <v>1107</v>
      </c>
      <c r="H5" s="353"/>
      <c r="I5" s="353"/>
      <c r="J5" s="353" t="s">
        <v>1108</v>
      </c>
      <c r="K5" s="353"/>
      <c r="L5" s="353"/>
      <c r="M5" s="353" t="s">
        <v>1109</v>
      </c>
      <c r="N5" s="353"/>
      <c r="O5" s="353"/>
      <c r="P5" s="353" t="s">
        <v>1110</v>
      </c>
      <c r="Q5" s="353"/>
      <c r="R5" s="353"/>
      <c r="S5" s="353" t="s">
        <v>1111</v>
      </c>
      <c r="T5" s="353"/>
      <c r="U5" s="353"/>
      <c r="V5" s="350" t="s">
        <v>243</v>
      </c>
      <c r="W5" s="350"/>
      <c r="X5" s="350"/>
      <c r="Y5" s="350"/>
    </row>
    <row r="6" spans="1:55" ht="38.25" customHeight="1" x14ac:dyDescent="0.25">
      <c r="A6" s="364"/>
      <c r="B6" s="367"/>
      <c r="C6" s="370"/>
      <c r="D6" s="370"/>
      <c r="E6" s="352"/>
      <c r="F6" s="352"/>
      <c r="G6" s="176" t="s">
        <v>1112</v>
      </c>
      <c r="H6" s="176" t="s">
        <v>1113</v>
      </c>
      <c r="I6" s="177" t="s">
        <v>1114</v>
      </c>
      <c r="J6" s="176" t="s">
        <v>1112</v>
      </c>
      <c r="K6" s="176" t="s">
        <v>1113</v>
      </c>
      <c r="L6" s="177" t="s">
        <v>1114</v>
      </c>
      <c r="M6" s="176" t="s">
        <v>1112</v>
      </c>
      <c r="N6" s="176" t="s">
        <v>1113</v>
      </c>
      <c r="O6" s="177" t="s">
        <v>1114</v>
      </c>
      <c r="P6" s="176" t="s">
        <v>1112</v>
      </c>
      <c r="Q6" s="176" t="s">
        <v>1113</v>
      </c>
      <c r="R6" s="177" t="s">
        <v>1114</v>
      </c>
      <c r="S6" s="176" t="s">
        <v>1112</v>
      </c>
      <c r="T6" s="176" t="s">
        <v>1113</v>
      </c>
      <c r="U6" s="177" t="s">
        <v>1114</v>
      </c>
      <c r="V6" s="176" t="s">
        <v>1112</v>
      </c>
      <c r="W6" s="176" t="s">
        <v>1113</v>
      </c>
      <c r="X6" s="177" t="s">
        <v>1114</v>
      </c>
      <c r="Y6" s="350"/>
    </row>
    <row r="7" spans="1:55" ht="21" customHeight="1" x14ac:dyDescent="0.2">
      <c r="A7" s="178" t="s">
        <v>1115</v>
      </c>
      <c r="B7" s="359" t="s">
        <v>1116</v>
      </c>
      <c r="C7" s="360"/>
      <c r="D7" s="360"/>
      <c r="E7" s="361"/>
      <c r="F7" s="179" t="s">
        <v>3</v>
      </c>
      <c r="G7" s="180">
        <f>G8+G27</f>
        <v>13849</v>
      </c>
      <c r="H7" s="180">
        <f t="shared" ref="H7:W7" si="0">H8+H27</f>
        <v>13849</v>
      </c>
      <c r="I7" s="180">
        <v>100</v>
      </c>
      <c r="J7" s="180">
        <f t="shared" si="0"/>
        <v>672</v>
      </c>
      <c r="K7" s="180">
        <f t="shared" si="0"/>
        <v>672</v>
      </c>
      <c r="L7" s="180">
        <v>100</v>
      </c>
      <c r="M7" s="180">
        <f t="shared" si="0"/>
        <v>5050</v>
      </c>
      <c r="N7" s="180">
        <f t="shared" si="0"/>
        <v>5050</v>
      </c>
      <c r="O7" s="180">
        <v>100</v>
      </c>
      <c r="P7" s="180">
        <f t="shared" si="0"/>
        <v>12271</v>
      </c>
      <c r="Q7" s="180">
        <f t="shared" si="0"/>
        <v>12271</v>
      </c>
      <c r="R7" s="180">
        <v>100</v>
      </c>
      <c r="S7" s="180">
        <f t="shared" si="0"/>
        <v>3528</v>
      </c>
      <c r="T7" s="180">
        <f t="shared" si="0"/>
        <v>3528</v>
      </c>
      <c r="U7" s="180">
        <v>100</v>
      </c>
      <c r="V7" s="180">
        <f t="shared" si="0"/>
        <v>10512</v>
      </c>
      <c r="W7" s="180">
        <f t="shared" si="0"/>
        <v>10512</v>
      </c>
      <c r="X7" s="180">
        <v>100</v>
      </c>
      <c r="Y7" s="178"/>
    </row>
    <row r="8" spans="1:55" ht="15" customHeight="1" x14ac:dyDescent="0.2">
      <c r="A8" s="181" t="s">
        <v>1117</v>
      </c>
      <c r="B8" s="354" t="s">
        <v>1118</v>
      </c>
      <c r="C8" s="355"/>
      <c r="D8" s="355"/>
      <c r="E8" s="356"/>
      <c r="F8" s="182" t="s">
        <v>3</v>
      </c>
      <c r="G8" s="183">
        <f>SUM(G9:G26)</f>
        <v>4536</v>
      </c>
      <c r="H8" s="183">
        <f t="shared" ref="H8:W8" si="1">SUM(H9:H26)</f>
        <v>4536</v>
      </c>
      <c r="I8" s="183">
        <v>100</v>
      </c>
      <c r="J8" s="183">
        <f t="shared" si="1"/>
        <v>288</v>
      </c>
      <c r="K8" s="183">
        <f t="shared" si="1"/>
        <v>288</v>
      </c>
      <c r="L8" s="183">
        <v>100</v>
      </c>
      <c r="M8" s="183">
        <f t="shared" si="1"/>
        <v>521</v>
      </c>
      <c r="N8" s="183">
        <f t="shared" si="1"/>
        <v>521</v>
      </c>
      <c r="O8" s="183">
        <v>100</v>
      </c>
      <c r="P8" s="183">
        <f t="shared" si="1"/>
        <v>2186</v>
      </c>
      <c r="Q8" s="183">
        <f t="shared" si="1"/>
        <v>2186</v>
      </c>
      <c r="R8" s="183">
        <v>100</v>
      </c>
      <c r="S8" s="183">
        <f t="shared" si="1"/>
        <v>756</v>
      </c>
      <c r="T8" s="183">
        <f t="shared" si="1"/>
        <v>756</v>
      </c>
      <c r="U8" s="183">
        <v>100</v>
      </c>
      <c r="V8" s="183">
        <f t="shared" si="1"/>
        <v>5688</v>
      </c>
      <c r="W8" s="183">
        <f t="shared" si="1"/>
        <v>5688</v>
      </c>
      <c r="X8" s="183">
        <v>100</v>
      </c>
      <c r="Y8" s="181"/>
    </row>
    <row r="9" spans="1:55" ht="27.75" customHeight="1" x14ac:dyDescent="0.2">
      <c r="A9" s="184">
        <v>1</v>
      </c>
      <c r="B9" s="81" t="s">
        <v>736</v>
      </c>
      <c r="C9" s="84" t="s">
        <v>810</v>
      </c>
      <c r="D9" s="84">
        <v>1</v>
      </c>
      <c r="E9" s="88" t="s">
        <v>812</v>
      </c>
      <c r="F9" s="78" t="s">
        <v>813</v>
      </c>
      <c r="G9" s="185">
        <v>828</v>
      </c>
      <c r="H9" s="185">
        <v>828</v>
      </c>
      <c r="I9" s="185">
        <v>100</v>
      </c>
      <c r="J9" s="185">
        <v>0</v>
      </c>
      <c r="K9" s="185">
        <v>0</v>
      </c>
      <c r="L9" s="185">
        <v>100</v>
      </c>
      <c r="M9" s="185">
        <v>0</v>
      </c>
      <c r="N9" s="185">
        <v>0</v>
      </c>
      <c r="O9" s="185">
        <v>100</v>
      </c>
      <c r="P9" s="185">
        <v>0</v>
      </c>
      <c r="Q9" s="185">
        <v>0</v>
      </c>
      <c r="R9" s="185">
        <v>100</v>
      </c>
      <c r="S9" s="185">
        <v>0</v>
      </c>
      <c r="T9" s="185">
        <v>0</v>
      </c>
      <c r="U9" s="185">
        <v>100</v>
      </c>
      <c r="V9" s="185">
        <v>0</v>
      </c>
      <c r="W9" s="185">
        <v>0</v>
      </c>
      <c r="X9" s="185">
        <v>100</v>
      </c>
      <c r="Y9" s="186"/>
    </row>
    <row r="10" spans="1:55" ht="43.5" customHeight="1" x14ac:dyDescent="0.2">
      <c r="A10" s="184">
        <v>2</v>
      </c>
      <c r="B10" s="81" t="s">
        <v>757</v>
      </c>
      <c r="C10" s="84" t="s">
        <v>810</v>
      </c>
      <c r="D10" s="94">
        <v>1</v>
      </c>
      <c r="E10" s="88" t="s">
        <v>834</v>
      </c>
      <c r="F10" s="84" t="s">
        <v>835</v>
      </c>
      <c r="G10" s="185">
        <v>782</v>
      </c>
      <c r="H10" s="185">
        <v>782</v>
      </c>
      <c r="I10" s="185">
        <v>100</v>
      </c>
      <c r="J10" s="185">
        <v>0</v>
      </c>
      <c r="K10" s="185">
        <v>0</v>
      </c>
      <c r="L10" s="185">
        <v>100</v>
      </c>
      <c r="M10" s="185">
        <v>0</v>
      </c>
      <c r="N10" s="185">
        <v>0</v>
      </c>
      <c r="O10" s="185">
        <v>100</v>
      </c>
      <c r="P10" s="185">
        <v>0</v>
      </c>
      <c r="Q10" s="185">
        <v>0</v>
      </c>
      <c r="R10" s="185">
        <v>100</v>
      </c>
      <c r="S10" s="185">
        <v>0</v>
      </c>
      <c r="T10" s="185">
        <v>0</v>
      </c>
      <c r="U10" s="185">
        <v>100</v>
      </c>
      <c r="V10" s="185">
        <v>0</v>
      </c>
      <c r="W10" s="185">
        <v>0</v>
      </c>
      <c r="X10" s="185">
        <v>100</v>
      </c>
      <c r="Y10" s="186"/>
    </row>
    <row r="11" spans="1:55" ht="39.75" customHeight="1" x14ac:dyDescent="0.2">
      <c r="A11" s="184">
        <v>3</v>
      </c>
      <c r="B11" s="81" t="s">
        <v>765</v>
      </c>
      <c r="C11" s="84" t="s">
        <v>810</v>
      </c>
      <c r="D11" s="84">
        <v>1</v>
      </c>
      <c r="E11" s="88" t="s">
        <v>844</v>
      </c>
      <c r="F11" s="77" t="s">
        <v>845</v>
      </c>
      <c r="G11" s="185">
        <v>828</v>
      </c>
      <c r="H11" s="185">
        <v>828</v>
      </c>
      <c r="I11" s="185">
        <v>100</v>
      </c>
      <c r="J11" s="185">
        <v>0</v>
      </c>
      <c r="K11" s="185">
        <v>0</v>
      </c>
      <c r="L11" s="185">
        <v>100</v>
      </c>
      <c r="M11" s="185">
        <v>0</v>
      </c>
      <c r="N11" s="185">
        <v>0</v>
      </c>
      <c r="O11" s="185">
        <v>100</v>
      </c>
      <c r="P11" s="185">
        <v>0</v>
      </c>
      <c r="Q11" s="185">
        <v>0</v>
      </c>
      <c r="R11" s="185">
        <v>100</v>
      </c>
      <c r="S11" s="185">
        <v>0</v>
      </c>
      <c r="T11" s="185">
        <v>0</v>
      </c>
      <c r="U11" s="185">
        <v>100</v>
      </c>
      <c r="V11" s="185">
        <v>0</v>
      </c>
      <c r="W11" s="185">
        <v>0</v>
      </c>
      <c r="X11" s="185">
        <v>100</v>
      </c>
      <c r="Y11" s="186"/>
    </row>
    <row r="12" spans="1:55" ht="27" customHeight="1" x14ac:dyDescent="0.2">
      <c r="A12" s="184">
        <v>4</v>
      </c>
      <c r="B12" s="85" t="s">
        <v>766</v>
      </c>
      <c r="C12" s="86" t="s">
        <v>810</v>
      </c>
      <c r="D12" s="86">
        <v>1</v>
      </c>
      <c r="E12" s="92" t="s">
        <v>846</v>
      </c>
      <c r="F12" s="86" t="s">
        <v>847</v>
      </c>
      <c r="G12" s="185">
        <v>12</v>
      </c>
      <c r="H12" s="185">
        <v>12</v>
      </c>
      <c r="I12" s="185">
        <v>100</v>
      </c>
      <c r="J12" s="185">
        <v>0</v>
      </c>
      <c r="K12" s="185">
        <v>0</v>
      </c>
      <c r="L12" s="185">
        <v>100</v>
      </c>
      <c r="M12" s="185">
        <v>60</v>
      </c>
      <c r="N12" s="185">
        <v>60</v>
      </c>
      <c r="O12" s="185">
        <v>100</v>
      </c>
      <c r="P12" s="185">
        <v>144</v>
      </c>
      <c r="Q12" s="185">
        <v>144</v>
      </c>
      <c r="R12" s="185">
        <v>100</v>
      </c>
      <c r="S12" s="185">
        <v>72</v>
      </c>
      <c r="T12" s="185">
        <v>72</v>
      </c>
      <c r="U12" s="185">
        <v>100</v>
      </c>
      <c r="V12" s="185">
        <v>504</v>
      </c>
      <c r="W12" s="185">
        <v>504</v>
      </c>
      <c r="X12" s="185">
        <v>100</v>
      </c>
      <c r="Y12" s="186"/>
    </row>
    <row r="13" spans="1:55" ht="30" customHeight="1" x14ac:dyDescent="0.2">
      <c r="A13" s="184">
        <v>5</v>
      </c>
      <c r="B13" s="81" t="s">
        <v>790</v>
      </c>
      <c r="C13" s="84" t="s">
        <v>810</v>
      </c>
      <c r="D13" s="94">
        <v>1</v>
      </c>
      <c r="E13" s="91" t="s">
        <v>859</v>
      </c>
      <c r="F13" s="78" t="s">
        <v>860</v>
      </c>
      <c r="G13" s="185">
        <v>828</v>
      </c>
      <c r="H13" s="185">
        <v>828</v>
      </c>
      <c r="I13" s="185">
        <v>100</v>
      </c>
      <c r="J13" s="185">
        <v>0</v>
      </c>
      <c r="K13" s="185">
        <v>0</v>
      </c>
      <c r="L13" s="185">
        <v>100</v>
      </c>
      <c r="M13" s="185">
        <v>0</v>
      </c>
      <c r="N13" s="185">
        <v>0</v>
      </c>
      <c r="O13" s="185">
        <v>100</v>
      </c>
      <c r="P13" s="185">
        <v>0</v>
      </c>
      <c r="Q13" s="185">
        <v>0</v>
      </c>
      <c r="R13" s="185">
        <v>100</v>
      </c>
      <c r="S13" s="185">
        <v>0</v>
      </c>
      <c r="T13" s="185">
        <v>0</v>
      </c>
      <c r="U13" s="185">
        <v>100</v>
      </c>
      <c r="V13" s="185">
        <v>0</v>
      </c>
      <c r="W13" s="185">
        <v>0</v>
      </c>
      <c r="X13" s="185">
        <v>100</v>
      </c>
      <c r="Y13" s="186"/>
    </row>
    <row r="14" spans="1:55" ht="30" customHeight="1" x14ac:dyDescent="0.2">
      <c r="A14" s="184">
        <v>6</v>
      </c>
      <c r="B14" s="85" t="s">
        <v>791</v>
      </c>
      <c r="C14" s="84" t="s">
        <v>810</v>
      </c>
      <c r="D14" s="94">
        <v>1</v>
      </c>
      <c r="E14" s="91" t="s">
        <v>861</v>
      </c>
      <c r="F14" s="78" t="s">
        <v>862</v>
      </c>
      <c r="G14" s="185">
        <v>828</v>
      </c>
      <c r="H14" s="185">
        <v>828</v>
      </c>
      <c r="I14" s="185">
        <v>100</v>
      </c>
      <c r="J14" s="185">
        <v>0</v>
      </c>
      <c r="K14" s="185">
        <v>0</v>
      </c>
      <c r="L14" s="185">
        <v>100</v>
      </c>
      <c r="M14" s="185">
        <v>0</v>
      </c>
      <c r="N14" s="185">
        <v>0</v>
      </c>
      <c r="O14" s="185">
        <v>100</v>
      </c>
      <c r="P14" s="185">
        <v>0</v>
      </c>
      <c r="Q14" s="185">
        <v>0</v>
      </c>
      <c r="R14" s="185">
        <v>100</v>
      </c>
      <c r="S14" s="185">
        <v>0</v>
      </c>
      <c r="T14" s="185">
        <v>0</v>
      </c>
      <c r="U14" s="185">
        <v>100</v>
      </c>
      <c r="V14" s="185">
        <v>0</v>
      </c>
      <c r="W14" s="185">
        <v>0</v>
      </c>
      <c r="X14" s="185">
        <v>100</v>
      </c>
      <c r="Y14" s="186"/>
    </row>
    <row r="15" spans="1:55" ht="72.75" customHeight="1" x14ac:dyDescent="0.2">
      <c r="A15" s="184">
        <v>7</v>
      </c>
      <c r="B15" s="81" t="s">
        <v>748</v>
      </c>
      <c r="C15" s="84" t="s">
        <v>810</v>
      </c>
      <c r="D15" s="94">
        <v>2</v>
      </c>
      <c r="E15" s="91" t="s">
        <v>826</v>
      </c>
      <c r="F15" s="78" t="s">
        <v>827</v>
      </c>
      <c r="G15" s="185">
        <v>62</v>
      </c>
      <c r="H15" s="185">
        <v>62</v>
      </c>
      <c r="I15" s="185">
        <v>100</v>
      </c>
      <c r="J15" s="185">
        <v>144</v>
      </c>
      <c r="K15" s="185">
        <v>144</v>
      </c>
      <c r="L15" s="185">
        <v>100</v>
      </c>
      <c r="M15" s="185">
        <v>78</v>
      </c>
      <c r="N15" s="185">
        <v>78</v>
      </c>
      <c r="O15" s="185">
        <v>100</v>
      </c>
      <c r="P15" s="185">
        <v>184</v>
      </c>
      <c r="Q15" s="185">
        <v>184</v>
      </c>
      <c r="R15" s="185">
        <v>100</v>
      </c>
      <c r="S15" s="185">
        <v>144</v>
      </c>
      <c r="T15" s="185">
        <v>144</v>
      </c>
      <c r="U15" s="185">
        <v>100</v>
      </c>
      <c r="V15" s="185">
        <v>216</v>
      </c>
      <c r="W15" s="185">
        <v>216</v>
      </c>
      <c r="X15" s="185">
        <v>100</v>
      </c>
      <c r="Y15" s="186"/>
    </row>
    <row r="16" spans="1:55" ht="44.25" customHeight="1" x14ac:dyDescent="0.2">
      <c r="A16" s="184">
        <v>8</v>
      </c>
      <c r="B16" s="81" t="s">
        <v>758</v>
      </c>
      <c r="C16" s="84" t="s">
        <v>810</v>
      </c>
      <c r="D16" s="94">
        <v>2</v>
      </c>
      <c r="E16" s="88" t="s">
        <v>836</v>
      </c>
      <c r="F16" s="84" t="s">
        <v>837</v>
      </c>
      <c r="G16" s="185">
        <v>16</v>
      </c>
      <c r="H16" s="185">
        <v>16</v>
      </c>
      <c r="I16" s="185">
        <v>100</v>
      </c>
      <c r="J16" s="185">
        <v>0</v>
      </c>
      <c r="K16" s="185">
        <v>0</v>
      </c>
      <c r="L16" s="185">
        <v>100</v>
      </c>
      <c r="M16" s="185">
        <v>96</v>
      </c>
      <c r="N16" s="185">
        <v>96</v>
      </c>
      <c r="O16" s="185">
        <v>100</v>
      </c>
      <c r="P16" s="185">
        <v>176</v>
      </c>
      <c r="Q16" s="185">
        <v>176</v>
      </c>
      <c r="R16" s="185">
        <v>100</v>
      </c>
      <c r="S16" s="185">
        <v>0</v>
      </c>
      <c r="T16" s="185">
        <v>0</v>
      </c>
      <c r="U16" s="185">
        <v>100</v>
      </c>
      <c r="V16" s="185">
        <v>504</v>
      </c>
      <c r="W16" s="185">
        <v>504</v>
      </c>
      <c r="X16" s="185">
        <v>100</v>
      </c>
      <c r="Y16" s="186"/>
    </row>
    <row r="17" spans="1:25" ht="26.25" customHeight="1" x14ac:dyDescent="0.2">
      <c r="A17" s="184">
        <v>9</v>
      </c>
      <c r="B17" s="79" t="s">
        <v>768</v>
      </c>
      <c r="C17" s="84" t="s">
        <v>810</v>
      </c>
      <c r="D17" s="94">
        <v>2</v>
      </c>
      <c r="E17" s="91" t="s">
        <v>848</v>
      </c>
      <c r="F17" s="78" t="s">
        <v>849</v>
      </c>
      <c r="G17" s="185">
        <v>72</v>
      </c>
      <c r="H17" s="185">
        <v>72</v>
      </c>
      <c r="I17" s="185">
        <v>100</v>
      </c>
      <c r="J17" s="185">
        <v>144</v>
      </c>
      <c r="K17" s="185">
        <v>144</v>
      </c>
      <c r="L17" s="185">
        <v>100</v>
      </c>
      <c r="M17" s="185">
        <v>107</v>
      </c>
      <c r="N17" s="185">
        <v>107</v>
      </c>
      <c r="O17" s="185">
        <v>100</v>
      </c>
      <c r="P17" s="185">
        <v>324</v>
      </c>
      <c r="Q17" s="185">
        <v>324</v>
      </c>
      <c r="R17" s="185">
        <v>100</v>
      </c>
      <c r="S17" s="185">
        <v>180</v>
      </c>
      <c r="T17" s="185">
        <v>180</v>
      </c>
      <c r="U17" s="185">
        <v>100</v>
      </c>
      <c r="V17" s="185">
        <v>0</v>
      </c>
      <c r="W17" s="185">
        <v>0</v>
      </c>
      <c r="X17" s="185">
        <v>100</v>
      </c>
      <c r="Y17" s="186"/>
    </row>
    <row r="18" spans="1:25" ht="41.25" customHeight="1" x14ac:dyDescent="0.2">
      <c r="A18" s="184">
        <v>10</v>
      </c>
      <c r="B18" s="79" t="s">
        <v>793</v>
      </c>
      <c r="C18" s="84" t="s">
        <v>810</v>
      </c>
      <c r="D18" s="94">
        <v>2</v>
      </c>
      <c r="E18" s="91" t="s">
        <v>863</v>
      </c>
      <c r="F18" s="78" t="s">
        <v>864</v>
      </c>
      <c r="G18" s="185">
        <v>198</v>
      </c>
      <c r="H18" s="185">
        <v>198</v>
      </c>
      <c r="I18" s="185">
        <v>100</v>
      </c>
      <c r="J18" s="185">
        <v>0</v>
      </c>
      <c r="K18" s="185">
        <v>0</v>
      </c>
      <c r="L18" s="185">
        <v>100</v>
      </c>
      <c r="M18" s="185">
        <v>36</v>
      </c>
      <c r="N18" s="185">
        <v>36</v>
      </c>
      <c r="O18" s="185">
        <v>100</v>
      </c>
      <c r="P18" s="185">
        <v>396</v>
      </c>
      <c r="Q18" s="185">
        <v>396</v>
      </c>
      <c r="R18" s="185">
        <v>100</v>
      </c>
      <c r="S18" s="185">
        <v>36</v>
      </c>
      <c r="T18" s="185">
        <v>36</v>
      </c>
      <c r="U18" s="185">
        <v>100</v>
      </c>
      <c r="V18" s="185">
        <v>36</v>
      </c>
      <c r="W18" s="185">
        <v>36</v>
      </c>
      <c r="X18" s="185">
        <v>100</v>
      </c>
      <c r="Y18" s="186"/>
    </row>
    <row r="19" spans="1:25" ht="62.25" customHeight="1" x14ac:dyDescent="0.2">
      <c r="A19" s="184">
        <v>11</v>
      </c>
      <c r="B19" s="81" t="s">
        <v>749</v>
      </c>
      <c r="C19" s="84" t="s">
        <v>810</v>
      </c>
      <c r="D19" s="94">
        <v>3</v>
      </c>
      <c r="E19" s="91" t="s">
        <v>826</v>
      </c>
      <c r="F19" s="78" t="s">
        <v>827</v>
      </c>
      <c r="G19" s="185">
        <v>0</v>
      </c>
      <c r="H19" s="185">
        <v>0</v>
      </c>
      <c r="I19" s="185">
        <v>100</v>
      </c>
      <c r="J19" s="185">
        <v>0</v>
      </c>
      <c r="K19" s="185">
        <v>0</v>
      </c>
      <c r="L19" s="185">
        <v>100</v>
      </c>
      <c r="M19" s="185">
        <v>0</v>
      </c>
      <c r="N19" s="185">
        <v>0</v>
      </c>
      <c r="O19" s="185">
        <v>100</v>
      </c>
      <c r="P19" s="185">
        <v>0</v>
      </c>
      <c r="Q19" s="185">
        <v>0</v>
      </c>
      <c r="R19" s="185">
        <v>100</v>
      </c>
      <c r="S19" s="185">
        <v>0</v>
      </c>
      <c r="T19" s="185">
        <v>0</v>
      </c>
      <c r="U19" s="185">
        <v>100</v>
      </c>
      <c r="V19" s="185">
        <v>756</v>
      </c>
      <c r="W19" s="185">
        <v>756</v>
      </c>
      <c r="X19" s="185">
        <v>100</v>
      </c>
      <c r="Y19" s="186"/>
    </row>
    <row r="20" spans="1:25" ht="39" customHeight="1" x14ac:dyDescent="0.2">
      <c r="A20" s="184">
        <v>12</v>
      </c>
      <c r="B20" s="81" t="s">
        <v>759</v>
      </c>
      <c r="C20" s="84" t="s">
        <v>810</v>
      </c>
      <c r="D20" s="94">
        <v>3</v>
      </c>
      <c r="E20" s="88" t="s">
        <v>836</v>
      </c>
      <c r="F20" s="84" t="s">
        <v>837</v>
      </c>
      <c r="G20" s="185">
        <v>16</v>
      </c>
      <c r="H20" s="185">
        <v>16</v>
      </c>
      <c r="I20" s="185">
        <v>100</v>
      </c>
      <c r="J20" s="185">
        <v>0</v>
      </c>
      <c r="K20" s="185">
        <v>0</v>
      </c>
      <c r="L20" s="185">
        <v>100</v>
      </c>
      <c r="M20" s="185">
        <v>96</v>
      </c>
      <c r="N20" s="185">
        <v>96</v>
      </c>
      <c r="O20" s="185">
        <v>100</v>
      </c>
      <c r="P20" s="185">
        <v>176</v>
      </c>
      <c r="Q20" s="185">
        <v>176</v>
      </c>
      <c r="R20" s="185">
        <v>100</v>
      </c>
      <c r="S20" s="185">
        <v>180</v>
      </c>
      <c r="T20" s="185">
        <v>180</v>
      </c>
      <c r="U20" s="185">
        <v>100</v>
      </c>
      <c r="V20" s="185">
        <v>360</v>
      </c>
      <c r="W20" s="185">
        <v>360</v>
      </c>
      <c r="X20" s="185">
        <v>100</v>
      </c>
      <c r="Y20" s="186"/>
    </row>
    <row r="21" spans="1:25" ht="27" customHeight="1" x14ac:dyDescent="0.2">
      <c r="A21" s="184">
        <v>13</v>
      </c>
      <c r="B21" s="79" t="s">
        <v>760</v>
      </c>
      <c r="C21" s="84" t="s">
        <v>810</v>
      </c>
      <c r="D21" s="94">
        <v>3</v>
      </c>
      <c r="E21" s="91" t="s">
        <v>838</v>
      </c>
      <c r="F21" s="78" t="s">
        <v>839</v>
      </c>
      <c r="G21" s="185">
        <v>2</v>
      </c>
      <c r="H21" s="185">
        <v>2</v>
      </c>
      <c r="I21" s="185">
        <v>100</v>
      </c>
      <c r="J21" s="185">
        <v>0</v>
      </c>
      <c r="K21" s="185">
        <v>0</v>
      </c>
      <c r="L21" s="185">
        <v>100</v>
      </c>
      <c r="M21" s="185">
        <v>0</v>
      </c>
      <c r="N21" s="185">
        <v>0</v>
      </c>
      <c r="O21" s="185">
        <v>100</v>
      </c>
      <c r="P21" s="185">
        <v>70</v>
      </c>
      <c r="Q21" s="185">
        <v>70</v>
      </c>
      <c r="R21" s="185">
        <v>100</v>
      </c>
      <c r="S21" s="185">
        <v>0</v>
      </c>
      <c r="T21" s="185">
        <v>0</v>
      </c>
      <c r="U21" s="185">
        <v>100</v>
      </c>
      <c r="V21" s="185">
        <v>648</v>
      </c>
      <c r="W21" s="185">
        <v>648</v>
      </c>
      <c r="X21" s="185">
        <v>100</v>
      </c>
      <c r="Y21" s="186"/>
    </row>
    <row r="22" spans="1:25" ht="35.25" customHeight="1" x14ac:dyDescent="0.2">
      <c r="A22" s="184">
        <v>14</v>
      </c>
      <c r="B22" s="79" t="s">
        <v>767</v>
      </c>
      <c r="C22" s="84" t="s">
        <v>810</v>
      </c>
      <c r="D22" s="94">
        <v>3</v>
      </c>
      <c r="E22" s="91" t="s">
        <v>848</v>
      </c>
      <c r="F22" s="78" t="s">
        <v>849</v>
      </c>
      <c r="G22" s="185">
        <v>0</v>
      </c>
      <c r="H22" s="185">
        <v>0</v>
      </c>
      <c r="I22" s="185">
        <v>100</v>
      </c>
      <c r="J22" s="185">
        <v>0</v>
      </c>
      <c r="K22" s="185">
        <v>0</v>
      </c>
      <c r="L22" s="185">
        <v>100</v>
      </c>
      <c r="M22" s="185">
        <v>0</v>
      </c>
      <c r="N22" s="185">
        <v>0</v>
      </c>
      <c r="O22" s="185">
        <v>100</v>
      </c>
      <c r="P22" s="185">
        <v>0</v>
      </c>
      <c r="Q22" s="185">
        <v>0</v>
      </c>
      <c r="R22" s="185">
        <v>100</v>
      </c>
      <c r="S22" s="185">
        <v>0</v>
      </c>
      <c r="T22" s="185">
        <v>0</v>
      </c>
      <c r="U22" s="185">
        <v>100</v>
      </c>
      <c r="V22" s="185">
        <v>756</v>
      </c>
      <c r="W22" s="185">
        <v>756</v>
      </c>
      <c r="X22" s="185">
        <v>100</v>
      </c>
      <c r="Y22" s="186"/>
    </row>
    <row r="23" spans="1:25" ht="29.25" customHeight="1" x14ac:dyDescent="0.2">
      <c r="A23" s="184">
        <v>15</v>
      </c>
      <c r="B23" s="85" t="s">
        <v>792</v>
      </c>
      <c r="C23" s="84" t="s">
        <v>810</v>
      </c>
      <c r="D23" s="94">
        <v>3</v>
      </c>
      <c r="E23" s="91" t="s">
        <v>861</v>
      </c>
      <c r="F23" s="78" t="s">
        <v>862</v>
      </c>
      <c r="G23" s="185">
        <v>2</v>
      </c>
      <c r="H23" s="185">
        <v>2</v>
      </c>
      <c r="I23" s="185">
        <v>100</v>
      </c>
      <c r="J23" s="185">
        <v>0</v>
      </c>
      <c r="K23" s="185">
        <v>0</v>
      </c>
      <c r="L23" s="185">
        <v>100</v>
      </c>
      <c r="M23" s="185">
        <v>0</v>
      </c>
      <c r="N23" s="185">
        <v>0</v>
      </c>
      <c r="O23" s="185">
        <v>100</v>
      </c>
      <c r="P23" s="185">
        <v>70</v>
      </c>
      <c r="Q23" s="185">
        <v>70</v>
      </c>
      <c r="R23" s="185">
        <v>100</v>
      </c>
      <c r="S23" s="185">
        <v>0</v>
      </c>
      <c r="T23" s="185">
        <v>0</v>
      </c>
      <c r="U23" s="185">
        <v>100</v>
      </c>
      <c r="V23" s="185">
        <v>576</v>
      </c>
      <c r="W23" s="185">
        <v>576</v>
      </c>
      <c r="X23" s="185">
        <v>100</v>
      </c>
      <c r="Y23" s="186"/>
    </row>
    <row r="24" spans="1:25" ht="42" customHeight="1" x14ac:dyDescent="0.2">
      <c r="A24" s="184">
        <v>16</v>
      </c>
      <c r="B24" s="79" t="s">
        <v>794</v>
      </c>
      <c r="C24" s="84" t="s">
        <v>810</v>
      </c>
      <c r="D24" s="94">
        <v>3</v>
      </c>
      <c r="E24" s="91" t="s">
        <v>863</v>
      </c>
      <c r="F24" s="78" t="s">
        <v>864</v>
      </c>
      <c r="G24" s="185">
        <v>12</v>
      </c>
      <c r="H24" s="185">
        <v>12</v>
      </c>
      <c r="I24" s="185">
        <v>100</v>
      </c>
      <c r="J24" s="185">
        <v>0</v>
      </c>
      <c r="K24" s="185">
        <v>0</v>
      </c>
      <c r="L24" s="185">
        <v>100</v>
      </c>
      <c r="M24" s="185">
        <v>48</v>
      </c>
      <c r="N24" s="185">
        <v>48</v>
      </c>
      <c r="O24" s="185">
        <v>100</v>
      </c>
      <c r="P24" s="185">
        <v>336</v>
      </c>
      <c r="Q24" s="185">
        <v>336</v>
      </c>
      <c r="R24" s="185">
        <v>100</v>
      </c>
      <c r="S24" s="185">
        <v>72</v>
      </c>
      <c r="T24" s="185">
        <v>72</v>
      </c>
      <c r="U24" s="185">
        <v>100</v>
      </c>
      <c r="V24" s="185">
        <v>252</v>
      </c>
      <c r="W24" s="185">
        <v>252</v>
      </c>
      <c r="X24" s="185">
        <v>100</v>
      </c>
      <c r="Y24" s="186"/>
    </row>
    <row r="25" spans="1:25" ht="41.25" customHeight="1" x14ac:dyDescent="0.2">
      <c r="A25" s="184">
        <v>17</v>
      </c>
      <c r="B25" s="79" t="s">
        <v>803</v>
      </c>
      <c r="C25" s="84" t="s">
        <v>810</v>
      </c>
      <c r="D25" s="94">
        <v>3</v>
      </c>
      <c r="E25" s="91" t="s">
        <v>871</v>
      </c>
      <c r="F25" s="78" t="s">
        <v>872</v>
      </c>
      <c r="G25" s="185">
        <v>4</v>
      </c>
      <c r="H25" s="185">
        <v>4</v>
      </c>
      <c r="I25" s="185">
        <v>100</v>
      </c>
      <c r="J25" s="185">
        <v>0</v>
      </c>
      <c r="K25" s="185">
        <v>0</v>
      </c>
      <c r="L25" s="185">
        <v>100</v>
      </c>
      <c r="M25" s="185">
        <v>0</v>
      </c>
      <c r="N25" s="185">
        <v>0</v>
      </c>
      <c r="O25" s="185">
        <v>100</v>
      </c>
      <c r="P25" s="185">
        <v>68</v>
      </c>
      <c r="Q25" s="185">
        <v>68</v>
      </c>
      <c r="R25" s="185">
        <v>100</v>
      </c>
      <c r="S25" s="185">
        <v>0</v>
      </c>
      <c r="T25" s="185">
        <v>0</v>
      </c>
      <c r="U25" s="185">
        <v>100</v>
      </c>
      <c r="V25" s="185">
        <v>684</v>
      </c>
      <c r="W25" s="185">
        <v>684</v>
      </c>
      <c r="X25" s="185">
        <v>100</v>
      </c>
      <c r="Y25" s="186"/>
    </row>
    <row r="26" spans="1:25" ht="33" customHeight="1" x14ac:dyDescent="0.2">
      <c r="A26" s="184">
        <v>18</v>
      </c>
      <c r="B26" s="81" t="s">
        <v>735</v>
      </c>
      <c r="C26" s="85" t="s">
        <v>810</v>
      </c>
      <c r="D26" s="85">
        <v>4</v>
      </c>
      <c r="E26" s="87" t="s">
        <v>812</v>
      </c>
      <c r="F26" s="79" t="s">
        <v>813</v>
      </c>
      <c r="G26" s="185">
        <v>46</v>
      </c>
      <c r="H26" s="185">
        <v>46</v>
      </c>
      <c r="I26" s="185">
        <v>100</v>
      </c>
      <c r="J26" s="185">
        <v>0</v>
      </c>
      <c r="K26" s="185">
        <v>0</v>
      </c>
      <c r="L26" s="185">
        <v>100</v>
      </c>
      <c r="M26" s="185">
        <v>0</v>
      </c>
      <c r="N26" s="185">
        <v>0</v>
      </c>
      <c r="O26" s="185">
        <v>100</v>
      </c>
      <c r="P26" s="185">
        <v>242</v>
      </c>
      <c r="Q26" s="185">
        <v>242</v>
      </c>
      <c r="R26" s="185">
        <v>100</v>
      </c>
      <c r="S26" s="185">
        <v>72</v>
      </c>
      <c r="T26" s="185">
        <v>72</v>
      </c>
      <c r="U26" s="185">
        <v>100</v>
      </c>
      <c r="V26" s="185">
        <v>396</v>
      </c>
      <c r="W26" s="185">
        <v>396</v>
      </c>
      <c r="X26" s="185">
        <v>100</v>
      </c>
      <c r="Y26" s="186"/>
    </row>
    <row r="27" spans="1:25" ht="20.25" customHeight="1" x14ac:dyDescent="0.2">
      <c r="A27" s="181" t="s">
        <v>1119</v>
      </c>
      <c r="B27" s="354" t="s">
        <v>1120</v>
      </c>
      <c r="C27" s="355"/>
      <c r="D27" s="355"/>
      <c r="E27" s="356"/>
      <c r="F27" s="182" t="s">
        <v>3</v>
      </c>
      <c r="G27" s="183">
        <f>SUM(G28:G77)</f>
        <v>9313</v>
      </c>
      <c r="H27" s="183">
        <f t="shared" ref="H27:W27" si="2">SUM(H28:H77)</f>
        <v>9313</v>
      </c>
      <c r="I27" s="183">
        <v>100</v>
      </c>
      <c r="J27" s="183">
        <f t="shared" si="2"/>
        <v>384</v>
      </c>
      <c r="K27" s="183">
        <f t="shared" si="2"/>
        <v>384</v>
      </c>
      <c r="L27" s="183">
        <v>100</v>
      </c>
      <c r="M27" s="183">
        <f t="shared" si="2"/>
        <v>4529</v>
      </c>
      <c r="N27" s="183">
        <f t="shared" si="2"/>
        <v>4529</v>
      </c>
      <c r="O27" s="183">
        <v>100</v>
      </c>
      <c r="P27" s="183">
        <f t="shared" si="2"/>
        <v>10085</v>
      </c>
      <c r="Q27" s="183">
        <f t="shared" si="2"/>
        <v>10085</v>
      </c>
      <c r="R27" s="183">
        <v>100</v>
      </c>
      <c r="S27" s="183">
        <f t="shared" si="2"/>
        <v>2772</v>
      </c>
      <c r="T27" s="183">
        <f t="shared" si="2"/>
        <v>2772</v>
      </c>
      <c r="U27" s="183">
        <v>100</v>
      </c>
      <c r="V27" s="183">
        <f t="shared" si="2"/>
        <v>4824</v>
      </c>
      <c r="W27" s="183">
        <f t="shared" si="2"/>
        <v>4824</v>
      </c>
      <c r="X27" s="183">
        <v>100</v>
      </c>
      <c r="Y27" s="181"/>
    </row>
    <row r="28" spans="1:25" ht="40.5" customHeight="1" x14ac:dyDescent="0.2">
      <c r="A28" s="184">
        <v>1</v>
      </c>
      <c r="B28" s="80" t="s">
        <v>744</v>
      </c>
      <c r="C28" s="85" t="s">
        <v>810</v>
      </c>
      <c r="D28" s="85">
        <v>1</v>
      </c>
      <c r="E28" s="87" t="s">
        <v>822</v>
      </c>
      <c r="F28" s="79" t="s">
        <v>823</v>
      </c>
      <c r="G28" s="185">
        <v>748</v>
      </c>
      <c r="H28" s="185">
        <v>748</v>
      </c>
      <c r="I28" s="185">
        <v>100</v>
      </c>
      <c r="J28" s="185">
        <v>0</v>
      </c>
      <c r="K28" s="185">
        <v>0</v>
      </c>
      <c r="L28" s="185">
        <v>100</v>
      </c>
      <c r="M28" s="185">
        <v>0</v>
      </c>
      <c r="N28" s="185">
        <v>0</v>
      </c>
      <c r="O28" s="185">
        <v>100</v>
      </c>
      <c r="P28" s="185">
        <v>0</v>
      </c>
      <c r="Q28" s="185">
        <v>0</v>
      </c>
      <c r="R28" s="185">
        <v>100</v>
      </c>
      <c r="S28" s="185">
        <v>0</v>
      </c>
      <c r="T28" s="185">
        <v>0</v>
      </c>
      <c r="U28" s="185">
        <v>100</v>
      </c>
      <c r="V28" s="185">
        <v>0</v>
      </c>
      <c r="W28" s="185">
        <v>0</v>
      </c>
      <c r="X28" s="185">
        <v>100</v>
      </c>
      <c r="Y28" s="186"/>
    </row>
    <row r="29" spans="1:25" ht="38.25" customHeight="1" x14ac:dyDescent="0.2">
      <c r="A29" s="184">
        <v>2</v>
      </c>
      <c r="B29" s="80" t="s">
        <v>745</v>
      </c>
      <c r="C29" s="84" t="s">
        <v>810</v>
      </c>
      <c r="D29" s="84">
        <v>1</v>
      </c>
      <c r="E29" s="88" t="s">
        <v>822</v>
      </c>
      <c r="F29" s="78" t="s">
        <v>823</v>
      </c>
      <c r="G29" s="185">
        <v>108</v>
      </c>
      <c r="H29" s="185">
        <v>108</v>
      </c>
      <c r="I29" s="185">
        <v>100</v>
      </c>
      <c r="J29" s="185">
        <v>72</v>
      </c>
      <c r="K29" s="185">
        <v>72</v>
      </c>
      <c r="L29" s="185">
        <v>100</v>
      </c>
      <c r="M29" s="185">
        <v>108</v>
      </c>
      <c r="N29" s="185">
        <v>108</v>
      </c>
      <c r="O29" s="185">
        <v>100</v>
      </c>
      <c r="P29" s="185">
        <v>306</v>
      </c>
      <c r="Q29" s="185">
        <v>306</v>
      </c>
      <c r="R29" s="185">
        <v>100</v>
      </c>
      <c r="S29" s="185">
        <v>72</v>
      </c>
      <c r="T29" s="185">
        <v>72</v>
      </c>
      <c r="U29" s="185">
        <v>100</v>
      </c>
      <c r="V29" s="185">
        <v>108</v>
      </c>
      <c r="W29" s="185">
        <v>108</v>
      </c>
      <c r="X29" s="185">
        <v>100</v>
      </c>
      <c r="Y29" s="186"/>
    </row>
    <row r="30" spans="1:25" ht="72" customHeight="1" x14ac:dyDescent="0.2">
      <c r="A30" s="184">
        <v>3</v>
      </c>
      <c r="B30" s="80" t="s">
        <v>746</v>
      </c>
      <c r="C30" s="84" t="s">
        <v>810</v>
      </c>
      <c r="D30" s="84">
        <v>1</v>
      </c>
      <c r="E30" s="88" t="s">
        <v>824</v>
      </c>
      <c r="F30" s="78" t="s">
        <v>825</v>
      </c>
      <c r="G30" s="185">
        <v>88</v>
      </c>
      <c r="H30" s="185">
        <v>88</v>
      </c>
      <c r="I30" s="185">
        <v>100</v>
      </c>
      <c r="J30" s="185">
        <v>0</v>
      </c>
      <c r="K30" s="185">
        <v>0</v>
      </c>
      <c r="L30" s="185">
        <v>100</v>
      </c>
      <c r="M30" s="185">
        <v>286</v>
      </c>
      <c r="N30" s="185">
        <v>286</v>
      </c>
      <c r="O30" s="185">
        <v>100</v>
      </c>
      <c r="P30" s="185">
        <v>352</v>
      </c>
      <c r="Q30" s="185">
        <v>352</v>
      </c>
      <c r="R30" s="185">
        <v>100</v>
      </c>
      <c r="S30" s="185">
        <v>72</v>
      </c>
      <c r="T30" s="185">
        <v>72</v>
      </c>
      <c r="U30" s="185">
        <v>100</v>
      </c>
      <c r="V30" s="185">
        <v>0</v>
      </c>
      <c r="W30" s="185">
        <v>0</v>
      </c>
      <c r="X30" s="185">
        <v>100</v>
      </c>
      <c r="Y30" s="186"/>
    </row>
    <row r="31" spans="1:25" ht="42" customHeight="1" x14ac:dyDescent="0.2">
      <c r="A31" s="184">
        <v>4</v>
      </c>
      <c r="B31" s="81" t="s">
        <v>751</v>
      </c>
      <c r="C31" s="84" t="s">
        <v>810</v>
      </c>
      <c r="D31" s="84">
        <v>1</v>
      </c>
      <c r="E31" s="88" t="s">
        <v>830</v>
      </c>
      <c r="F31" s="93" t="s">
        <v>831</v>
      </c>
      <c r="G31" s="185">
        <v>704</v>
      </c>
      <c r="H31" s="185">
        <v>704</v>
      </c>
      <c r="I31" s="185">
        <v>100</v>
      </c>
      <c r="J31" s="185">
        <v>0</v>
      </c>
      <c r="K31" s="185">
        <v>0</v>
      </c>
      <c r="L31" s="185">
        <v>100</v>
      </c>
      <c r="M31" s="185">
        <v>44</v>
      </c>
      <c r="N31" s="185">
        <v>44</v>
      </c>
      <c r="O31" s="185">
        <v>100</v>
      </c>
      <c r="P31" s="185">
        <v>0</v>
      </c>
      <c r="Q31" s="185">
        <v>0</v>
      </c>
      <c r="R31" s="185">
        <v>100</v>
      </c>
      <c r="S31" s="185">
        <v>0</v>
      </c>
      <c r="T31" s="185">
        <v>0</v>
      </c>
      <c r="U31" s="185">
        <v>100</v>
      </c>
      <c r="V31" s="185">
        <v>0</v>
      </c>
      <c r="W31" s="185">
        <v>0</v>
      </c>
      <c r="X31" s="185">
        <v>100</v>
      </c>
      <c r="Y31" s="186"/>
    </row>
    <row r="32" spans="1:25" ht="97.5" customHeight="1" x14ac:dyDescent="0.2">
      <c r="A32" s="184">
        <v>5</v>
      </c>
      <c r="B32" s="81" t="s">
        <v>754</v>
      </c>
      <c r="C32" s="85" t="s">
        <v>810</v>
      </c>
      <c r="D32" s="85">
        <v>1</v>
      </c>
      <c r="E32" s="87" t="s">
        <v>832</v>
      </c>
      <c r="F32" s="85" t="s">
        <v>833</v>
      </c>
      <c r="G32" s="185">
        <v>704</v>
      </c>
      <c r="H32" s="185">
        <v>704</v>
      </c>
      <c r="I32" s="185">
        <v>100</v>
      </c>
      <c r="J32" s="185">
        <v>0</v>
      </c>
      <c r="K32" s="185">
        <v>0</v>
      </c>
      <c r="L32" s="185">
        <v>100</v>
      </c>
      <c r="M32" s="185">
        <v>44</v>
      </c>
      <c r="N32" s="185">
        <v>44</v>
      </c>
      <c r="O32" s="185">
        <v>100</v>
      </c>
      <c r="P32" s="185">
        <v>0</v>
      </c>
      <c r="Q32" s="185">
        <v>0</v>
      </c>
      <c r="R32" s="185">
        <v>100</v>
      </c>
      <c r="S32" s="185">
        <v>0</v>
      </c>
      <c r="T32" s="185">
        <v>0</v>
      </c>
      <c r="U32" s="185">
        <v>100</v>
      </c>
      <c r="V32" s="185">
        <v>0</v>
      </c>
      <c r="W32" s="185">
        <v>0</v>
      </c>
      <c r="X32" s="185">
        <v>100</v>
      </c>
      <c r="Y32" s="186"/>
    </row>
    <row r="33" spans="1:25" ht="69.75" customHeight="1" x14ac:dyDescent="0.2">
      <c r="A33" s="184">
        <v>6</v>
      </c>
      <c r="B33" s="79" t="s">
        <v>762</v>
      </c>
      <c r="C33" s="84" t="s">
        <v>810</v>
      </c>
      <c r="D33" s="94">
        <v>1</v>
      </c>
      <c r="E33" s="89" t="s">
        <v>840</v>
      </c>
      <c r="F33" s="78" t="s">
        <v>841</v>
      </c>
      <c r="G33" s="185">
        <v>792</v>
      </c>
      <c r="H33" s="185">
        <v>792</v>
      </c>
      <c r="I33" s="185">
        <v>100</v>
      </c>
      <c r="J33" s="185">
        <v>0</v>
      </c>
      <c r="K33" s="185">
        <v>0</v>
      </c>
      <c r="L33" s="185">
        <v>100</v>
      </c>
      <c r="M33" s="185">
        <v>0</v>
      </c>
      <c r="N33" s="185">
        <v>0</v>
      </c>
      <c r="O33" s="185">
        <v>100</v>
      </c>
      <c r="P33" s="185">
        <v>0</v>
      </c>
      <c r="Q33" s="185">
        <v>0</v>
      </c>
      <c r="R33" s="185">
        <v>100</v>
      </c>
      <c r="S33" s="185">
        <v>0</v>
      </c>
      <c r="T33" s="185">
        <v>0</v>
      </c>
      <c r="U33" s="185">
        <v>100</v>
      </c>
      <c r="V33" s="185">
        <v>0</v>
      </c>
      <c r="W33" s="185">
        <v>0</v>
      </c>
      <c r="X33" s="185">
        <v>100</v>
      </c>
      <c r="Y33" s="186"/>
    </row>
    <row r="34" spans="1:25" ht="40.5" customHeight="1" x14ac:dyDescent="0.2">
      <c r="A34" s="184">
        <v>7</v>
      </c>
      <c r="B34" s="81" t="s">
        <v>769</v>
      </c>
      <c r="C34" s="84" t="s">
        <v>811</v>
      </c>
      <c r="D34" s="84">
        <v>1</v>
      </c>
      <c r="E34" s="88" t="s">
        <v>850</v>
      </c>
      <c r="F34" s="84" t="s">
        <v>851</v>
      </c>
      <c r="G34" s="185">
        <v>32</v>
      </c>
      <c r="H34" s="185">
        <v>32</v>
      </c>
      <c r="I34" s="185">
        <v>100</v>
      </c>
      <c r="J34" s="185">
        <v>12</v>
      </c>
      <c r="K34" s="185">
        <v>12</v>
      </c>
      <c r="L34" s="185">
        <v>100</v>
      </c>
      <c r="M34" s="185">
        <v>76</v>
      </c>
      <c r="N34" s="185">
        <v>76</v>
      </c>
      <c r="O34" s="185">
        <v>100</v>
      </c>
      <c r="P34" s="185">
        <v>40</v>
      </c>
      <c r="Q34" s="185">
        <v>40</v>
      </c>
      <c r="R34" s="185">
        <v>100</v>
      </c>
      <c r="S34" s="185">
        <v>144</v>
      </c>
      <c r="T34" s="185">
        <v>144</v>
      </c>
      <c r="U34" s="185">
        <v>100</v>
      </c>
      <c r="V34" s="185">
        <v>36</v>
      </c>
      <c r="W34" s="185">
        <v>36</v>
      </c>
      <c r="X34" s="185">
        <v>100</v>
      </c>
      <c r="Y34" s="186"/>
    </row>
    <row r="35" spans="1:25" ht="38.25" customHeight="1" x14ac:dyDescent="0.2">
      <c r="A35" s="184">
        <v>8</v>
      </c>
      <c r="B35" s="81" t="s">
        <v>771</v>
      </c>
      <c r="C35" s="85" t="s">
        <v>810</v>
      </c>
      <c r="D35" s="85">
        <v>1</v>
      </c>
      <c r="E35" s="87" t="s">
        <v>850</v>
      </c>
      <c r="F35" s="85" t="s">
        <v>851</v>
      </c>
      <c r="G35" s="185">
        <v>748</v>
      </c>
      <c r="H35" s="185">
        <v>748</v>
      </c>
      <c r="I35" s="185">
        <v>100</v>
      </c>
      <c r="J35" s="185">
        <v>0</v>
      </c>
      <c r="K35" s="185">
        <v>0</v>
      </c>
      <c r="L35" s="185">
        <v>100</v>
      </c>
      <c r="M35" s="185">
        <v>44</v>
      </c>
      <c r="N35" s="185">
        <v>44</v>
      </c>
      <c r="O35" s="185">
        <v>100</v>
      </c>
      <c r="P35" s="185">
        <v>0</v>
      </c>
      <c r="Q35" s="185">
        <v>0</v>
      </c>
      <c r="R35" s="185">
        <v>100</v>
      </c>
      <c r="S35" s="185">
        <v>0</v>
      </c>
      <c r="T35" s="185">
        <v>0</v>
      </c>
      <c r="U35" s="185">
        <v>100</v>
      </c>
      <c r="V35" s="185">
        <v>0</v>
      </c>
      <c r="W35" s="185">
        <v>0</v>
      </c>
      <c r="X35" s="185">
        <v>100</v>
      </c>
      <c r="Y35" s="186"/>
    </row>
    <row r="36" spans="1:25" ht="46.5" customHeight="1" x14ac:dyDescent="0.2">
      <c r="A36" s="184">
        <v>9</v>
      </c>
      <c r="B36" s="81" t="s">
        <v>775</v>
      </c>
      <c r="C36" s="85" t="s">
        <v>810</v>
      </c>
      <c r="D36" s="85">
        <v>1</v>
      </c>
      <c r="E36" s="87" t="s">
        <v>852</v>
      </c>
      <c r="F36" s="85" t="s">
        <v>853</v>
      </c>
      <c r="G36" s="185">
        <v>792</v>
      </c>
      <c r="H36" s="185">
        <v>792</v>
      </c>
      <c r="I36" s="185">
        <v>100</v>
      </c>
      <c r="J36" s="185">
        <v>0</v>
      </c>
      <c r="K36" s="185">
        <v>0</v>
      </c>
      <c r="L36" s="185">
        <v>100</v>
      </c>
      <c r="M36" s="185">
        <v>0</v>
      </c>
      <c r="N36" s="185">
        <v>0</v>
      </c>
      <c r="O36" s="185">
        <v>100</v>
      </c>
      <c r="P36" s="185">
        <v>0</v>
      </c>
      <c r="Q36" s="185">
        <v>0</v>
      </c>
      <c r="R36" s="185">
        <v>100</v>
      </c>
      <c r="S36" s="185">
        <v>0</v>
      </c>
      <c r="T36" s="185">
        <v>0</v>
      </c>
      <c r="U36" s="185">
        <v>100</v>
      </c>
      <c r="V36" s="185">
        <v>0</v>
      </c>
      <c r="W36" s="185">
        <v>0</v>
      </c>
      <c r="X36" s="185">
        <v>100</v>
      </c>
      <c r="Y36" s="186"/>
    </row>
    <row r="37" spans="1:25" ht="41.25" customHeight="1" x14ac:dyDescent="0.2">
      <c r="A37" s="184">
        <v>10</v>
      </c>
      <c r="B37" s="81" t="s">
        <v>778</v>
      </c>
      <c r="C37" s="84" t="s">
        <v>811</v>
      </c>
      <c r="D37" s="84">
        <v>1</v>
      </c>
      <c r="E37" s="88" t="s">
        <v>852</v>
      </c>
      <c r="F37" s="84" t="s">
        <v>853</v>
      </c>
      <c r="G37" s="185">
        <v>8</v>
      </c>
      <c r="H37" s="185">
        <v>8</v>
      </c>
      <c r="I37" s="185">
        <v>100</v>
      </c>
      <c r="J37" s="185">
        <v>12</v>
      </c>
      <c r="K37" s="185">
        <v>12</v>
      </c>
      <c r="L37" s="185">
        <v>100</v>
      </c>
      <c r="M37" s="185">
        <v>78</v>
      </c>
      <c r="N37" s="185">
        <v>78</v>
      </c>
      <c r="O37" s="185">
        <v>100</v>
      </c>
      <c r="P37" s="185">
        <v>62</v>
      </c>
      <c r="Q37" s="185">
        <v>62</v>
      </c>
      <c r="R37" s="185">
        <v>100</v>
      </c>
      <c r="S37" s="185">
        <v>144</v>
      </c>
      <c r="T37" s="185">
        <v>144</v>
      </c>
      <c r="U37" s="185">
        <v>100</v>
      </c>
      <c r="V37" s="185">
        <v>36</v>
      </c>
      <c r="W37" s="185">
        <v>36</v>
      </c>
      <c r="X37" s="185">
        <v>100</v>
      </c>
      <c r="Y37" s="186"/>
    </row>
    <row r="38" spans="1:25" ht="36.75" customHeight="1" x14ac:dyDescent="0.2">
      <c r="A38" s="184">
        <v>11</v>
      </c>
      <c r="B38" s="79" t="s">
        <v>783</v>
      </c>
      <c r="C38" s="84" t="s">
        <v>810</v>
      </c>
      <c r="D38" s="94">
        <v>1</v>
      </c>
      <c r="E38" s="89" t="s">
        <v>854</v>
      </c>
      <c r="F38" s="84" t="s">
        <v>855</v>
      </c>
      <c r="G38" s="185">
        <v>830</v>
      </c>
      <c r="H38" s="185">
        <v>830</v>
      </c>
      <c r="I38" s="185">
        <v>100</v>
      </c>
      <c r="J38" s="185">
        <v>0</v>
      </c>
      <c r="K38" s="185">
        <v>0</v>
      </c>
      <c r="L38" s="185">
        <v>100</v>
      </c>
      <c r="M38" s="185">
        <v>0</v>
      </c>
      <c r="N38" s="185">
        <v>0</v>
      </c>
      <c r="O38" s="185">
        <v>100</v>
      </c>
      <c r="P38" s="185">
        <v>0</v>
      </c>
      <c r="Q38" s="185">
        <v>0</v>
      </c>
      <c r="R38" s="185">
        <v>100</v>
      </c>
      <c r="S38" s="185">
        <v>0</v>
      </c>
      <c r="T38" s="185">
        <v>0</v>
      </c>
      <c r="U38" s="185">
        <v>100</v>
      </c>
      <c r="V38" s="185">
        <v>0</v>
      </c>
      <c r="W38" s="185">
        <v>0</v>
      </c>
      <c r="X38" s="185">
        <v>100</v>
      </c>
      <c r="Y38" s="186"/>
    </row>
    <row r="39" spans="1:25" ht="40.5" customHeight="1" x14ac:dyDescent="0.2">
      <c r="A39" s="184">
        <v>12</v>
      </c>
      <c r="B39" s="83" t="s">
        <v>784</v>
      </c>
      <c r="C39" s="84" t="s">
        <v>811</v>
      </c>
      <c r="D39" s="84">
        <v>1</v>
      </c>
      <c r="E39" s="88" t="s">
        <v>854</v>
      </c>
      <c r="F39" s="84" t="s">
        <v>855</v>
      </c>
      <c r="G39" s="185">
        <v>20</v>
      </c>
      <c r="H39" s="185">
        <v>20</v>
      </c>
      <c r="I39" s="185">
        <v>100</v>
      </c>
      <c r="J39" s="185">
        <v>18</v>
      </c>
      <c r="K39" s="185">
        <v>18</v>
      </c>
      <c r="L39" s="185">
        <v>100</v>
      </c>
      <c r="M39" s="185">
        <v>60</v>
      </c>
      <c r="N39" s="185">
        <v>60</v>
      </c>
      <c r="O39" s="185">
        <v>100</v>
      </c>
      <c r="P39" s="185">
        <v>62</v>
      </c>
      <c r="Q39" s="185">
        <v>62</v>
      </c>
      <c r="R39" s="185">
        <v>100</v>
      </c>
      <c r="S39" s="185">
        <v>144</v>
      </c>
      <c r="T39" s="185">
        <v>144</v>
      </c>
      <c r="U39" s="185">
        <v>100</v>
      </c>
      <c r="V39" s="185">
        <v>0</v>
      </c>
      <c r="W39" s="185">
        <v>0</v>
      </c>
      <c r="X39" s="185">
        <v>100</v>
      </c>
      <c r="Y39" s="186"/>
    </row>
    <row r="40" spans="1:25" ht="13.5" customHeight="1" x14ac:dyDescent="0.2">
      <c r="A40" s="184">
        <v>13</v>
      </c>
      <c r="B40" s="79" t="s">
        <v>787</v>
      </c>
      <c r="C40" s="84" t="s">
        <v>810</v>
      </c>
      <c r="D40" s="94">
        <v>1</v>
      </c>
      <c r="E40" s="91" t="s">
        <v>856</v>
      </c>
      <c r="F40" s="78" t="s">
        <v>857</v>
      </c>
      <c r="G40" s="185">
        <v>792</v>
      </c>
      <c r="H40" s="185">
        <v>792</v>
      </c>
      <c r="I40" s="185">
        <v>100</v>
      </c>
      <c r="J40" s="185">
        <v>0</v>
      </c>
      <c r="K40" s="185">
        <v>0</v>
      </c>
      <c r="L40" s="185">
        <v>100</v>
      </c>
      <c r="M40" s="185">
        <v>0</v>
      </c>
      <c r="N40" s="185">
        <v>0</v>
      </c>
      <c r="O40" s="185">
        <v>100</v>
      </c>
      <c r="P40" s="185">
        <v>0</v>
      </c>
      <c r="Q40" s="185">
        <v>0</v>
      </c>
      <c r="R40" s="185">
        <v>100</v>
      </c>
      <c r="S40" s="185">
        <v>0</v>
      </c>
      <c r="T40" s="185">
        <v>0</v>
      </c>
      <c r="U40" s="185">
        <v>100</v>
      </c>
      <c r="V40" s="185">
        <v>0</v>
      </c>
      <c r="W40" s="185">
        <v>0</v>
      </c>
      <c r="X40" s="185">
        <v>100</v>
      </c>
      <c r="Y40" s="186"/>
    </row>
    <row r="41" spans="1:25" ht="57.75" customHeight="1" x14ac:dyDescent="0.2">
      <c r="A41" s="184">
        <v>14</v>
      </c>
      <c r="B41" s="79" t="s">
        <v>796</v>
      </c>
      <c r="C41" s="84" t="s">
        <v>810</v>
      </c>
      <c r="D41" s="94">
        <v>1</v>
      </c>
      <c r="E41" s="89" t="s">
        <v>867</v>
      </c>
      <c r="F41" s="84" t="s">
        <v>868</v>
      </c>
      <c r="G41" s="185">
        <v>704</v>
      </c>
      <c r="H41" s="185">
        <v>704</v>
      </c>
      <c r="I41" s="185">
        <v>100</v>
      </c>
      <c r="J41" s="185">
        <v>0</v>
      </c>
      <c r="K41" s="185">
        <v>0</v>
      </c>
      <c r="L41" s="185">
        <v>100</v>
      </c>
      <c r="M41" s="185">
        <v>44</v>
      </c>
      <c r="N41" s="185">
        <v>44</v>
      </c>
      <c r="O41" s="185">
        <v>100</v>
      </c>
      <c r="P41" s="185">
        <v>0</v>
      </c>
      <c r="Q41" s="185">
        <v>0</v>
      </c>
      <c r="R41" s="185">
        <v>100</v>
      </c>
      <c r="S41" s="185">
        <v>0</v>
      </c>
      <c r="T41" s="185">
        <v>0</v>
      </c>
      <c r="U41" s="185">
        <v>100</v>
      </c>
      <c r="V41" s="185">
        <v>0</v>
      </c>
      <c r="W41" s="185">
        <v>0</v>
      </c>
      <c r="X41" s="185">
        <v>100</v>
      </c>
      <c r="Y41" s="186"/>
    </row>
    <row r="42" spans="1:25" ht="39.75" customHeight="1" x14ac:dyDescent="0.2">
      <c r="A42" s="184">
        <v>15</v>
      </c>
      <c r="B42" s="79" t="s">
        <v>742</v>
      </c>
      <c r="C42" s="84" t="s">
        <v>810</v>
      </c>
      <c r="D42" s="94">
        <v>2</v>
      </c>
      <c r="E42" s="91" t="s">
        <v>820</v>
      </c>
      <c r="F42" s="78" t="s">
        <v>821</v>
      </c>
      <c r="G42" s="185">
        <v>80</v>
      </c>
      <c r="H42" s="185">
        <v>80</v>
      </c>
      <c r="I42" s="185">
        <v>100</v>
      </c>
      <c r="J42" s="185">
        <v>40</v>
      </c>
      <c r="K42" s="185">
        <v>40</v>
      </c>
      <c r="L42" s="185">
        <v>100</v>
      </c>
      <c r="M42" s="185">
        <v>200</v>
      </c>
      <c r="N42" s="185">
        <v>200</v>
      </c>
      <c r="O42" s="185">
        <v>100</v>
      </c>
      <c r="P42" s="185">
        <v>340</v>
      </c>
      <c r="Q42" s="185">
        <v>340</v>
      </c>
      <c r="R42" s="185">
        <v>100</v>
      </c>
      <c r="S42" s="185">
        <v>108</v>
      </c>
      <c r="T42" s="185">
        <v>108</v>
      </c>
      <c r="U42" s="185">
        <v>100</v>
      </c>
      <c r="V42" s="185">
        <v>0</v>
      </c>
      <c r="W42" s="185">
        <v>0</v>
      </c>
      <c r="X42" s="185">
        <v>100</v>
      </c>
      <c r="Y42" s="186"/>
    </row>
    <row r="43" spans="1:25" ht="74.25" customHeight="1" x14ac:dyDescent="0.2">
      <c r="A43" s="184">
        <v>16</v>
      </c>
      <c r="B43" s="80" t="s">
        <v>747</v>
      </c>
      <c r="C43" s="84" t="s">
        <v>810</v>
      </c>
      <c r="D43" s="84">
        <v>2</v>
      </c>
      <c r="E43" s="88" t="s">
        <v>824</v>
      </c>
      <c r="F43" s="78" t="s">
        <v>825</v>
      </c>
      <c r="G43" s="185">
        <v>68</v>
      </c>
      <c r="H43" s="185">
        <v>68</v>
      </c>
      <c r="I43" s="185">
        <v>100</v>
      </c>
      <c r="J43" s="185">
        <v>0</v>
      </c>
      <c r="K43" s="185">
        <v>0</v>
      </c>
      <c r="L43" s="185">
        <v>100</v>
      </c>
      <c r="M43" s="185">
        <v>34</v>
      </c>
      <c r="N43" s="185">
        <v>34</v>
      </c>
      <c r="O43" s="185">
        <v>100</v>
      </c>
      <c r="P43" s="185">
        <v>459</v>
      </c>
      <c r="Q43" s="185">
        <v>459</v>
      </c>
      <c r="R43" s="185">
        <v>100</v>
      </c>
      <c r="S43" s="185">
        <v>72</v>
      </c>
      <c r="T43" s="185">
        <v>72</v>
      </c>
      <c r="U43" s="185">
        <v>100</v>
      </c>
      <c r="V43" s="185">
        <v>144</v>
      </c>
      <c r="W43" s="185">
        <v>144</v>
      </c>
      <c r="X43" s="185">
        <v>100</v>
      </c>
      <c r="Y43" s="186"/>
    </row>
    <row r="44" spans="1:25" ht="89.25" x14ac:dyDescent="0.2">
      <c r="A44" s="184">
        <v>17</v>
      </c>
      <c r="B44" s="81" t="s">
        <v>753</v>
      </c>
      <c r="C44" s="85" t="s">
        <v>811</v>
      </c>
      <c r="D44" s="85">
        <v>2</v>
      </c>
      <c r="E44" s="87" t="s">
        <v>832</v>
      </c>
      <c r="F44" s="85" t="s">
        <v>833</v>
      </c>
      <c r="G44" s="185">
        <v>8</v>
      </c>
      <c r="H44" s="185">
        <v>8</v>
      </c>
      <c r="I44" s="185">
        <v>100</v>
      </c>
      <c r="J44" s="185">
        <v>0</v>
      </c>
      <c r="K44" s="185">
        <v>0</v>
      </c>
      <c r="L44" s="185">
        <v>100</v>
      </c>
      <c r="M44" s="185">
        <v>80</v>
      </c>
      <c r="N44" s="185">
        <v>80</v>
      </c>
      <c r="O44" s="185">
        <v>100</v>
      </c>
      <c r="P44" s="185">
        <v>72</v>
      </c>
      <c r="Q44" s="185">
        <v>72</v>
      </c>
      <c r="R44" s="185">
        <v>100</v>
      </c>
      <c r="S44" s="185">
        <v>72</v>
      </c>
      <c r="T44" s="185">
        <v>72</v>
      </c>
      <c r="U44" s="185">
        <v>100</v>
      </c>
      <c r="V44" s="185">
        <v>108</v>
      </c>
      <c r="W44" s="185">
        <v>108</v>
      </c>
      <c r="X44" s="185">
        <v>100</v>
      </c>
      <c r="Y44" s="186"/>
    </row>
    <row r="45" spans="1:25" ht="89.25" x14ac:dyDescent="0.2">
      <c r="A45" s="184">
        <v>18</v>
      </c>
      <c r="B45" s="81" t="s">
        <v>755</v>
      </c>
      <c r="C45" s="84" t="s">
        <v>810</v>
      </c>
      <c r="D45" s="84">
        <v>2</v>
      </c>
      <c r="E45" s="88" t="s">
        <v>832</v>
      </c>
      <c r="F45" s="84" t="s">
        <v>833</v>
      </c>
      <c r="G45" s="185">
        <v>80</v>
      </c>
      <c r="H45" s="185">
        <v>80</v>
      </c>
      <c r="I45" s="185">
        <v>100</v>
      </c>
      <c r="J45" s="185">
        <v>0</v>
      </c>
      <c r="K45" s="185">
        <v>0</v>
      </c>
      <c r="L45" s="185">
        <v>100</v>
      </c>
      <c r="M45" s="185">
        <v>200</v>
      </c>
      <c r="N45" s="185">
        <v>200</v>
      </c>
      <c r="O45" s="185">
        <v>100</v>
      </c>
      <c r="P45" s="185">
        <v>400</v>
      </c>
      <c r="Q45" s="185">
        <v>400</v>
      </c>
      <c r="R45" s="185">
        <v>100</v>
      </c>
      <c r="S45" s="185">
        <v>144</v>
      </c>
      <c r="T45" s="185">
        <v>144</v>
      </c>
      <c r="U45" s="185">
        <v>100</v>
      </c>
      <c r="V45" s="185">
        <v>0</v>
      </c>
      <c r="W45" s="185">
        <v>0</v>
      </c>
      <c r="X45" s="185">
        <v>100</v>
      </c>
      <c r="Y45" s="186"/>
    </row>
    <row r="46" spans="1:25" ht="63.75" x14ac:dyDescent="0.2">
      <c r="A46" s="184">
        <v>19</v>
      </c>
      <c r="B46" s="187" t="s">
        <v>763</v>
      </c>
      <c r="C46" s="84" t="s">
        <v>811</v>
      </c>
      <c r="D46" s="94">
        <v>2</v>
      </c>
      <c r="E46" s="89" t="s">
        <v>842</v>
      </c>
      <c r="F46" s="82" t="s">
        <v>843</v>
      </c>
      <c r="G46" s="185">
        <v>8</v>
      </c>
      <c r="H46" s="185">
        <v>8</v>
      </c>
      <c r="I46" s="185">
        <v>100</v>
      </c>
      <c r="J46" s="185">
        <v>16</v>
      </c>
      <c r="K46" s="185">
        <v>16</v>
      </c>
      <c r="L46" s="185">
        <v>100</v>
      </c>
      <c r="M46" s="185">
        <v>54</v>
      </c>
      <c r="N46" s="185">
        <v>54</v>
      </c>
      <c r="O46" s="185">
        <v>100</v>
      </c>
      <c r="P46" s="185">
        <v>82</v>
      </c>
      <c r="Q46" s="185">
        <v>82</v>
      </c>
      <c r="R46" s="185">
        <v>100</v>
      </c>
      <c r="S46" s="185">
        <v>72</v>
      </c>
      <c r="T46" s="185">
        <v>72</v>
      </c>
      <c r="U46" s="185">
        <v>100</v>
      </c>
      <c r="V46" s="185">
        <v>144</v>
      </c>
      <c r="W46" s="185">
        <v>144</v>
      </c>
      <c r="X46" s="185">
        <v>100</v>
      </c>
      <c r="Y46" s="186"/>
    </row>
    <row r="47" spans="1:25" ht="63.75" x14ac:dyDescent="0.2">
      <c r="A47" s="184">
        <v>20</v>
      </c>
      <c r="B47" s="187" t="s">
        <v>764</v>
      </c>
      <c r="C47" s="84" t="s">
        <v>810</v>
      </c>
      <c r="D47" s="94">
        <v>2</v>
      </c>
      <c r="E47" s="89" t="s">
        <v>842</v>
      </c>
      <c r="F47" s="82" t="s">
        <v>843</v>
      </c>
      <c r="G47" s="185">
        <v>126</v>
      </c>
      <c r="H47" s="185">
        <v>126</v>
      </c>
      <c r="I47" s="185">
        <v>100</v>
      </c>
      <c r="J47" s="185">
        <v>0</v>
      </c>
      <c r="K47" s="185">
        <v>0</v>
      </c>
      <c r="L47" s="185">
        <v>100</v>
      </c>
      <c r="M47" s="185">
        <v>198</v>
      </c>
      <c r="N47" s="185">
        <v>198</v>
      </c>
      <c r="O47" s="185">
        <v>100</v>
      </c>
      <c r="P47" s="185">
        <v>288</v>
      </c>
      <c r="Q47" s="185">
        <v>288</v>
      </c>
      <c r="R47" s="185">
        <v>100</v>
      </c>
      <c r="S47" s="185">
        <v>180</v>
      </c>
      <c r="T47" s="185">
        <v>180</v>
      </c>
      <c r="U47" s="185">
        <v>100</v>
      </c>
      <c r="V47" s="185">
        <v>0</v>
      </c>
      <c r="W47" s="185">
        <v>0</v>
      </c>
      <c r="X47" s="185">
        <v>100</v>
      </c>
      <c r="Y47" s="186"/>
    </row>
    <row r="48" spans="1:25" ht="25.5" x14ac:dyDescent="0.2">
      <c r="A48" s="184">
        <v>21</v>
      </c>
      <c r="B48" s="81" t="s">
        <v>772</v>
      </c>
      <c r="C48" s="84" t="s">
        <v>810</v>
      </c>
      <c r="D48" s="84">
        <v>2</v>
      </c>
      <c r="E48" s="88" t="s">
        <v>850</v>
      </c>
      <c r="F48" s="84" t="s">
        <v>851</v>
      </c>
      <c r="G48" s="185">
        <v>144</v>
      </c>
      <c r="H48" s="185">
        <v>144</v>
      </c>
      <c r="I48" s="185">
        <v>100</v>
      </c>
      <c r="J48" s="185">
        <v>0</v>
      </c>
      <c r="K48" s="185">
        <v>0</v>
      </c>
      <c r="L48" s="185">
        <v>100</v>
      </c>
      <c r="M48" s="185">
        <v>264</v>
      </c>
      <c r="N48" s="185">
        <v>264</v>
      </c>
      <c r="O48" s="185">
        <v>100</v>
      </c>
      <c r="P48" s="185">
        <v>456</v>
      </c>
      <c r="Q48" s="185">
        <v>456</v>
      </c>
      <c r="R48" s="185">
        <v>100</v>
      </c>
      <c r="S48" s="185">
        <v>0</v>
      </c>
      <c r="T48" s="185">
        <v>0</v>
      </c>
      <c r="U48" s="185">
        <v>100</v>
      </c>
      <c r="V48" s="185">
        <v>0</v>
      </c>
      <c r="W48" s="185">
        <v>0</v>
      </c>
      <c r="X48" s="185">
        <v>100</v>
      </c>
      <c r="Y48" s="186"/>
    </row>
    <row r="49" spans="1:25" ht="25.5" x14ac:dyDescent="0.2">
      <c r="A49" s="184">
        <v>22</v>
      </c>
      <c r="B49" s="81" t="s">
        <v>773</v>
      </c>
      <c r="C49" s="85" t="s">
        <v>810</v>
      </c>
      <c r="D49" s="85">
        <v>2</v>
      </c>
      <c r="E49" s="87" t="s">
        <v>850</v>
      </c>
      <c r="F49" s="85" t="s">
        <v>851</v>
      </c>
      <c r="G49" s="185">
        <v>76</v>
      </c>
      <c r="H49" s="185">
        <v>76</v>
      </c>
      <c r="I49" s="185">
        <v>100</v>
      </c>
      <c r="J49" s="185">
        <v>0</v>
      </c>
      <c r="K49" s="185">
        <v>0</v>
      </c>
      <c r="L49" s="185">
        <v>100</v>
      </c>
      <c r="M49" s="185">
        <v>0</v>
      </c>
      <c r="N49" s="185">
        <v>0</v>
      </c>
      <c r="O49" s="185">
        <v>100</v>
      </c>
      <c r="P49" s="185">
        <v>608</v>
      </c>
      <c r="Q49" s="185">
        <v>608</v>
      </c>
      <c r="R49" s="185">
        <v>100</v>
      </c>
      <c r="S49" s="185">
        <v>108</v>
      </c>
      <c r="T49" s="185">
        <v>108</v>
      </c>
      <c r="U49" s="185">
        <v>100</v>
      </c>
      <c r="V49" s="185">
        <v>72</v>
      </c>
      <c r="W49" s="185">
        <v>72</v>
      </c>
      <c r="X49" s="185">
        <v>100</v>
      </c>
      <c r="Y49" s="186"/>
    </row>
    <row r="50" spans="1:25" ht="38.25" x14ac:dyDescent="0.2">
      <c r="A50" s="184">
        <v>23</v>
      </c>
      <c r="B50" s="81" t="s">
        <v>776</v>
      </c>
      <c r="C50" s="84" t="s">
        <v>810</v>
      </c>
      <c r="D50" s="84">
        <v>2</v>
      </c>
      <c r="E50" s="88" t="s">
        <v>852</v>
      </c>
      <c r="F50" s="84" t="s">
        <v>853</v>
      </c>
      <c r="G50" s="185">
        <v>144</v>
      </c>
      <c r="H50" s="185">
        <v>144</v>
      </c>
      <c r="I50" s="185">
        <v>100</v>
      </c>
      <c r="J50" s="185">
        <v>0</v>
      </c>
      <c r="K50" s="185">
        <v>0</v>
      </c>
      <c r="L50" s="185">
        <v>100</v>
      </c>
      <c r="M50" s="185">
        <v>216</v>
      </c>
      <c r="N50" s="185">
        <v>216</v>
      </c>
      <c r="O50" s="185">
        <v>100</v>
      </c>
      <c r="P50" s="185">
        <v>504</v>
      </c>
      <c r="Q50" s="185">
        <v>504</v>
      </c>
      <c r="R50" s="185">
        <v>100</v>
      </c>
      <c r="S50" s="185">
        <v>0</v>
      </c>
      <c r="T50" s="185">
        <v>0</v>
      </c>
      <c r="U50" s="185">
        <v>100</v>
      </c>
      <c r="V50" s="185">
        <v>0</v>
      </c>
      <c r="W50" s="185">
        <v>0</v>
      </c>
      <c r="X50" s="185">
        <v>100</v>
      </c>
      <c r="Y50" s="186"/>
    </row>
    <row r="51" spans="1:25" ht="38.25" x14ac:dyDescent="0.2">
      <c r="A51" s="184">
        <v>24</v>
      </c>
      <c r="B51" s="81" t="s">
        <v>779</v>
      </c>
      <c r="C51" s="85" t="s">
        <v>811</v>
      </c>
      <c r="D51" s="85">
        <v>2</v>
      </c>
      <c r="E51" s="87" t="s">
        <v>852</v>
      </c>
      <c r="F51" s="85" t="s">
        <v>853</v>
      </c>
      <c r="G51" s="185">
        <v>16</v>
      </c>
      <c r="H51" s="185">
        <v>16</v>
      </c>
      <c r="I51" s="185">
        <v>100</v>
      </c>
      <c r="J51" s="185">
        <v>0</v>
      </c>
      <c r="K51" s="185">
        <v>0</v>
      </c>
      <c r="L51" s="185">
        <v>100</v>
      </c>
      <c r="M51" s="185">
        <v>52</v>
      </c>
      <c r="N51" s="185">
        <v>52</v>
      </c>
      <c r="O51" s="185">
        <v>100</v>
      </c>
      <c r="P51" s="185">
        <v>92</v>
      </c>
      <c r="Q51" s="185">
        <v>92</v>
      </c>
      <c r="R51" s="185">
        <v>100</v>
      </c>
      <c r="S51" s="185">
        <v>36</v>
      </c>
      <c r="T51" s="185">
        <v>36</v>
      </c>
      <c r="U51" s="185">
        <v>100</v>
      </c>
      <c r="V51" s="185">
        <v>0</v>
      </c>
      <c r="W51" s="185">
        <v>0</v>
      </c>
      <c r="X51" s="185">
        <v>100</v>
      </c>
      <c r="Y51" s="186"/>
    </row>
    <row r="52" spans="1:25" ht="25.5" x14ac:dyDescent="0.2">
      <c r="A52" s="184">
        <v>25</v>
      </c>
      <c r="B52" s="79" t="s">
        <v>782</v>
      </c>
      <c r="C52" s="84" t="s">
        <v>810</v>
      </c>
      <c r="D52" s="94">
        <v>2</v>
      </c>
      <c r="E52" s="89" t="s">
        <v>854</v>
      </c>
      <c r="F52" s="84" t="s">
        <v>855</v>
      </c>
      <c r="G52" s="185">
        <v>120</v>
      </c>
      <c r="H52" s="185">
        <v>120</v>
      </c>
      <c r="I52" s="185">
        <v>100</v>
      </c>
      <c r="J52" s="185">
        <v>40</v>
      </c>
      <c r="K52" s="185">
        <v>40</v>
      </c>
      <c r="L52" s="185">
        <v>100</v>
      </c>
      <c r="M52" s="185">
        <v>240</v>
      </c>
      <c r="N52" s="185">
        <v>240</v>
      </c>
      <c r="O52" s="185">
        <v>100</v>
      </c>
      <c r="P52" s="185">
        <v>320</v>
      </c>
      <c r="Q52" s="185">
        <v>320</v>
      </c>
      <c r="R52" s="185">
        <v>100</v>
      </c>
      <c r="S52" s="185">
        <v>144</v>
      </c>
      <c r="T52" s="185">
        <v>144</v>
      </c>
      <c r="U52" s="185">
        <v>100</v>
      </c>
      <c r="V52" s="185">
        <v>0</v>
      </c>
      <c r="W52" s="185">
        <v>0</v>
      </c>
      <c r="X52" s="185">
        <v>100</v>
      </c>
      <c r="Y52" s="186"/>
    </row>
    <row r="53" spans="1:25" ht="38.25" x14ac:dyDescent="0.2">
      <c r="A53" s="184">
        <v>26</v>
      </c>
      <c r="B53" s="81" t="s">
        <v>795</v>
      </c>
      <c r="C53" s="84" t="s">
        <v>810</v>
      </c>
      <c r="D53" s="84">
        <v>2</v>
      </c>
      <c r="E53" s="88" t="s">
        <v>865</v>
      </c>
      <c r="F53" s="84" t="s">
        <v>866</v>
      </c>
      <c r="G53" s="185">
        <v>108</v>
      </c>
      <c r="H53" s="185">
        <v>108</v>
      </c>
      <c r="I53" s="185">
        <v>100</v>
      </c>
      <c r="J53" s="185">
        <v>36</v>
      </c>
      <c r="K53" s="185">
        <v>36</v>
      </c>
      <c r="L53" s="185">
        <v>100</v>
      </c>
      <c r="M53" s="185">
        <v>144</v>
      </c>
      <c r="N53" s="185">
        <v>144</v>
      </c>
      <c r="O53" s="185">
        <v>100</v>
      </c>
      <c r="P53" s="185">
        <v>396</v>
      </c>
      <c r="Q53" s="185">
        <v>396</v>
      </c>
      <c r="R53" s="185">
        <v>100</v>
      </c>
      <c r="S53" s="185">
        <v>144</v>
      </c>
      <c r="T53" s="185">
        <v>144</v>
      </c>
      <c r="U53" s="185">
        <v>100</v>
      </c>
      <c r="V53" s="185">
        <v>72</v>
      </c>
      <c r="W53" s="185">
        <v>72</v>
      </c>
      <c r="X53" s="185">
        <v>100</v>
      </c>
      <c r="Y53" s="186"/>
    </row>
    <row r="54" spans="1:25" ht="51" x14ac:dyDescent="0.2">
      <c r="A54" s="184">
        <v>27</v>
      </c>
      <c r="B54" s="79" t="s">
        <v>797</v>
      </c>
      <c r="C54" s="84" t="s">
        <v>810</v>
      </c>
      <c r="D54" s="94">
        <v>2</v>
      </c>
      <c r="E54" s="89" t="s">
        <v>867</v>
      </c>
      <c r="F54" s="84" t="s">
        <v>868</v>
      </c>
      <c r="G54" s="185">
        <v>76</v>
      </c>
      <c r="H54" s="185">
        <v>76</v>
      </c>
      <c r="I54" s="185">
        <v>100</v>
      </c>
      <c r="J54" s="185">
        <v>0</v>
      </c>
      <c r="K54" s="185">
        <v>0</v>
      </c>
      <c r="L54" s="185">
        <v>100</v>
      </c>
      <c r="M54" s="185">
        <v>184</v>
      </c>
      <c r="N54" s="185">
        <v>184</v>
      </c>
      <c r="O54" s="185">
        <v>100</v>
      </c>
      <c r="P54" s="185">
        <v>398</v>
      </c>
      <c r="Q54" s="185">
        <v>398</v>
      </c>
      <c r="R54" s="185">
        <v>100</v>
      </c>
      <c r="S54" s="185">
        <v>108</v>
      </c>
      <c r="T54" s="185">
        <v>108</v>
      </c>
      <c r="U54" s="185">
        <v>100</v>
      </c>
      <c r="V54" s="185">
        <v>36</v>
      </c>
      <c r="W54" s="185">
        <v>36</v>
      </c>
      <c r="X54" s="185">
        <v>100</v>
      </c>
      <c r="Y54" s="186"/>
    </row>
    <row r="55" spans="1:25" ht="51" x14ac:dyDescent="0.2">
      <c r="A55" s="184">
        <v>28</v>
      </c>
      <c r="B55" s="79" t="s">
        <v>798</v>
      </c>
      <c r="C55" s="85" t="s">
        <v>811</v>
      </c>
      <c r="D55" s="95">
        <v>2</v>
      </c>
      <c r="E55" s="90" t="s">
        <v>867</v>
      </c>
      <c r="F55" s="85" t="s">
        <v>868</v>
      </c>
      <c r="G55" s="185">
        <v>8</v>
      </c>
      <c r="H55" s="185">
        <v>8</v>
      </c>
      <c r="I55" s="185">
        <v>100</v>
      </c>
      <c r="J55" s="185">
        <v>16</v>
      </c>
      <c r="K55" s="185">
        <v>16</v>
      </c>
      <c r="L55" s="185">
        <v>100</v>
      </c>
      <c r="M55" s="185">
        <v>34</v>
      </c>
      <c r="N55" s="185">
        <v>34</v>
      </c>
      <c r="O55" s="185">
        <v>100</v>
      </c>
      <c r="P55" s="185">
        <v>108</v>
      </c>
      <c r="Q55" s="185">
        <v>108</v>
      </c>
      <c r="R55" s="185">
        <v>100</v>
      </c>
      <c r="S55" s="185">
        <v>72</v>
      </c>
      <c r="T55" s="185">
        <v>72</v>
      </c>
      <c r="U55" s="185">
        <v>100</v>
      </c>
      <c r="V55" s="185">
        <v>144</v>
      </c>
      <c r="W55" s="185">
        <v>144</v>
      </c>
      <c r="X55" s="185">
        <v>100</v>
      </c>
      <c r="Y55" s="186"/>
    </row>
    <row r="56" spans="1:25" ht="38.25" x14ac:dyDescent="0.2">
      <c r="A56" s="184">
        <v>29</v>
      </c>
      <c r="B56" s="81" t="s">
        <v>802</v>
      </c>
      <c r="C56" s="84" t="s">
        <v>810</v>
      </c>
      <c r="D56" s="84">
        <v>2</v>
      </c>
      <c r="E56" s="88" t="s">
        <v>869</v>
      </c>
      <c r="F56" s="84" t="s">
        <v>870</v>
      </c>
      <c r="G56" s="185">
        <v>76</v>
      </c>
      <c r="H56" s="185">
        <v>76</v>
      </c>
      <c r="I56" s="185">
        <v>100</v>
      </c>
      <c r="J56" s="185">
        <v>0</v>
      </c>
      <c r="K56" s="185">
        <v>0</v>
      </c>
      <c r="L56" s="185">
        <v>100</v>
      </c>
      <c r="M56" s="185">
        <v>256</v>
      </c>
      <c r="N56" s="185">
        <v>256</v>
      </c>
      <c r="O56" s="185">
        <v>100</v>
      </c>
      <c r="P56" s="185">
        <v>324</v>
      </c>
      <c r="Q56" s="185">
        <v>324</v>
      </c>
      <c r="R56" s="185">
        <v>100</v>
      </c>
      <c r="S56" s="185">
        <v>72</v>
      </c>
      <c r="T56" s="185">
        <v>72</v>
      </c>
      <c r="U56" s="185">
        <v>100</v>
      </c>
      <c r="V56" s="185">
        <v>72</v>
      </c>
      <c r="W56" s="185">
        <v>72</v>
      </c>
      <c r="X56" s="185">
        <v>100</v>
      </c>
      <c r="Y56" s="186"/>
    </row>
    <row r="57" spans="1:25" ht="25.5" x14ac:dyDescent="0.2">
      <c r="A57" s="184">
        <v>30</v>
      </c>
      <c r="B57" s="79" t="s">
        <v>737</v>
      </c>
      <c r="C57" s="84" t="s">
        <v>810</v>
      </c>
      <c r="D57" s="94">
        <v>3</v>
      </c>
      <c r="E57" s="89" t="s">
        <v>814</v>
      </c>
      <c r="F57" s="78" t="s">
        <v>815</v>
      </c>
      <c r="G57" s="185">
        <v>108</v>
      </c>
      <c r="H57" s="185">
        <v>108</v>
      </c>
      <c r="I57" s="185">
        <v>100</v>
      </c>
      <c r="J57" s="185">
        <v>36</v>
      </c>
      <c r="K57" s="185">
        <v>36</v>
      </c>
      <c r="L57" s="185">
        <v>100</v>
      </c>
      <c r="M57" s="185">
        <v>162</v>
      </c>
      <c r="N57" s="185">
        <v>162</v>
      </c>
      <c r="O57" s="185">
        <v>100</v>
      </c>
      <c r="P57" s="185">
        <v>288</v>
      </c>
      <c r="Q57" s="185">
        <v>288</v>
      </c>
      <c r="R57" s="185">
        <v>100</v>
      </c>
      <c r="S57" s="185">
        <v>36</v>
      </c>
      <c r="T57" s="185">
        <v>36</v>
      </c>
      <c r="U57" s="185">
        <v>100</v>
      </c>
      <c r="V57" s="185">
        <v>180</v>
      </c>
      <c r="W57" s="185">
        <v>180</v>
      </c>
      <c r="X57" s="185">
        <v>100</v>
      </c>
      <c r="Y57" s="186"/>
    </row>
    <row r="58" spans="1:25" ht="51" x14ac:dyDescent="0.2">
      <c r="A58" s="184">
        <v>31</v>
      </c>
      <c r="B58" s="79" t="s">
        <v>739</v>
      </c>
      <c r="C58" s="84" t="s">
        <v>810</v>
      </c>
      <c r="D58" s="94">
        <v>3</v>
      </c>
      <c r="E58" s="91" t="s">
        <v>816</v>
      </c>
      <c r="F58" s="78" t="s">
        <v>817</v>
      </c>
      <c r="G58" s="185">
        <v>110</v>
      </c>
      <c r="H58" s="185">
        <v>110</v>
      </c>
      <c r="I58" s="185">
        <v>100</v>
      </c>
      <c r="J58" s="185">
        <v>34</v>
      </c>
      <c r="K58" s="185">
        <v>34</v>
      </c>
      <c r="L58" s="185">
        <v>100</v>
      </c>
      <c r="M58" s="185">
        <v>324</v>
      </c>
      <c r="N58" s="185">
        <v>324</v>
      </c>
      <c r="O58" s="185">
        <v>100</v>
      </c>
      <c r="P58" s="185">
        <v>162</v>
      </c>
      <c r="Q58" s="185">
        <v>162</v>
      </c>
      <c r="R58" s="185">
        <v>100</v>
      </c>
      <c r="S58" s="185">
        <v>36</v>
      </c>
      <c r="T58" s="185">
        <v>36</v>
      </c>
      <c r="U58" s="185">
        <v>100</v>
      </c>
      <c r="V58" s="185">
        <v>180</v>
      </c>
      <c r="W58" s="185">
        <v>180</v>
      </c>
      <c r="X58" s="185">
        <v>100</v>
      </c>
      <c r="Y58" s="186"/>
    </row>
    <row r="59" spans="1:25" ht="38.25" x14ac:dyDescent="0.2">
      <c r="A59" s="184">
        <v>32</v>
      </c>
      <c r="B59" s="79" t="s">
        <v>741</v>
      </c>
      <c r="C59" s="84" t="s">
        <v>810</v>
      </c>
      <c r="D59" s="94">
        <v>3</v>
      </c>
      <c r="E59" s="91" t="s">
        <v>820</v>
      </c>
      <c r="F59" s="78" t="s">
        <v>821</v>
      </c>
      <c r="G59" s="185">
        <v>32</v>
      </c>
      <c r="H59" s="185">
        <v>32</v>
      </c>
      <c r="I59" s="185">
        <v>100</v>
      </c>
      <c r="J59" s="185">
        <v>0</v>
      </c>
      <c r="K59" s="185">
        <v>0</v>
      </c>
      <c r="L59" s="185">
        <v>100</v>
      </c>
      <c r="M59" s="185">
        <v>48</v>
      </c>
      <c r="N59" s="185">
        <v>48</v>
      </c>
      <c r="O59" s="185">
        <v>100</v>
      </c>
      <c r="P59" s="185">
        <v>200</v>
      </c>
      <c r="Q59" s="185">
        <v>200</v>
      </c>
      <c r="R59" s="185">
        <v>100</v>
      </c>
      <c r="S59" s="185">
        <v>0</v>
      </c>
      <c r="T59" s="185">
        <v>0</v>
      </c>
      <c r="U59" s="185">
        <v>100</v>
      </c>
      <c r="V59" s="185">
        <v>324</v>
      </c>
      <c r="W59" s="185">
        <v>324</v>
      </c>
      <c r="X59" s="185">
        <v>100</v>
      </c>
      <c r="Y59" s="186"/>
    </row>
    <row r="60" spans="1:25" ht="63.75" x14ac:dyDescent="0.2">
      <c r="A60" s="184">
        <v>33</v>
      </c>
      <c r="B60" s="79" t="s">
        <v>761</v>
      </c>
      <c r="C60" s="84" t="s">
        <v>810</v>
      </c>
      <c r="D60" s="94">
        <v>3</v>
      </c>
      <c r="E60" s="89" t="s">
        <v>840</v>
      </c>
      <c r="F60" s="78" t="s">
        <v>841</v>
      </c>
      <c r="G60" s="185">
        <v>126</v>
      </c>
      <c r="H60" s="185">
        <v>126</v>
      </c>
      <c r="I60" s="185">
        <v>100</v>
      </c>
      <c r="J60" s="185">
        <v>0</v>
      </c>
      <c r="K60" s="185">
        <v>0</v>
      </c>
      <c r="L60" s="185">
        <v>100</v>
      </c>
      <c r="M60" s="185">
        <v>180</v>
      </c>
      <c r="N60" s="185">
        <v>180</v>
      </c>
      <c r="O60" s="185">
        <v>100</v>
      </c>
      <c r="P60" s="185">
        <v>342</v>
      </c>
      <c r="Q60" s="185">
        <v>342</v>
      </c>
      <c r="R60" s="185">
        <v>100</v>
      </c>
      <c r="S60" s="185">
        <v>36</v>
      </c>
      <c r="T60" s="185">
        <v>36</v>
      </c>
      <c r="U60" s="185">
        <v>100</v>
      </c>
      <c r="V60" s="185">
        <v>144</v>
      </c>
      <c r="W60" s="185">
        <v>144</v>
      </c>
      <c r="X60" s="185">
        <v>100</v>
      </c>
      <c r="Y60" s="186"/>
    </row>
    <row r="61" spans="1:25" ht="25.5" x14ac:dyDescent="0.2">
      <c r="A61" s="184">
        <v>34</v>
      </c>
      <c r="B61" s="81" t="s">
        <v>770</v>
      </c>
      <c r="C61" s="85" t="s">
        <v>811</v>
      </c>
      <c r="D61" s="85">
        <v>3</v>
      </c>
      <c r="E61" s="87" t="s">
        <v>850</v>
      </c>
      <c r="F61" s="85" t="s">
        <v>851</v>
      </c>
      <c r="G61" s="185">
        <v>16</v>
      </c>
      <c r="H61" s="185">
        <v>16</v>
      </c>
      <c r="I61" s="185">
        <v>100</v>
      </c>
      <c r="J61" s="185">
        <v>8</v>
      </c>
      <c r="K61" s="185">
        <v>8</v>
      </c>
      <c r="L61" s="185">
        <v>100</v>
      </c>
      <c r="M61" s="185">
        <v>10</v>
      </c>
      <c r="N61" s="185">
        <v>10</v>
      </c>
      <c r="O61" s="185">
        <v>100</v>
      </c>
      <c r="P61" s="185">
        <v>126</v>
      </c>
      <c r="Q61" s="185">
        <v>126</v>
      </c>
      <c r="R61" s="185">
        <v>100</v>
      </c>
      <c r="S61" s="185">
        <v>0</v>
      </c>
      <c r="T61" s="185">
        <v>0</v>
      </c>
      <c r="U61" s="185">
        <v>100</v>
      </c>
      <c r="V61" s="185">
        <v>144</v>
      </c>
      <c r="W61" s="185">
        <v>144</v>
      </c>
      <c r="X61" s="185">
        <v>100</v>
      </c>
      <c r="Y61" s="186"/>
    </row>
    <row r="62" spans="1:25" ht="38.25" x14ac:dyDescent="0.2">
      <c r="A62" s="184">
        <v>35</v>
      </c>
      <c r="B62" s="81" t="s">
        <v>780</v>
      </c>
      <c r="C62" s="85" t="s">
        <v>811</v>
      </c>
      <c r="D62" s="85">
        <v>3</v>
      </c>
      <c r="E62" s="87" t="s">
        <v>852</v>
      </c>
      <c r="F62" s="85" t="s">
        <v>853</v>
      </c>
      <c r="G62" s="185">
        <v>16</v>
      </c>
      <c r="H62" s="185">
        <v>16</v>
      </c>
      <c r="I62" s="185">
        <v>100</v>
      </c>
      <c r="J62" s="185">
        <v>8</v>
      </c>
      <c r="K62" s="185">
        <v>8</v>
      </c>
      <c r="L62" s="185">
        <v>100</v>
      </c>
      <c r="M62" s="185">
        <v>10</v>
      </c>
      <c r="N62" s="185">
        <v>10</v>
      </c>
      <c r="O62" s="185">
        <v>100</v>
      </c>
      <c r="P62" s="185">
        <v>126</v>
      </c>
      <c r="Q62" s="185">
        <v>126</v>
      </c>
      <c r="R62" s="185">
        <v>100</v>
      </c>
      <c r="S62" s="185">
        <v>0</v>
      </c>
      <c r="T62" s="185">
        <v>0</v>
      </c>
      <c r="U62" s="185">
        <v>100</v>
      </c>
      <c r="V62" s="185">
        <v>144</v>
      </c>
      <c r="W62" s="185">
        <v>144</v>
      </c>
      <c r="X62" s="185">
        <v>100</v>
      </c>
      <c r="Y62" s="186"/>
    </row>
    <row r="63" spans="1:25" ht="25.5" x14ac:dyDescent="0.2">
      <c r="A63" s="184">
        <v>36</v>
      </c>
      <c r="B63" s="79" t="s">
        <v>781</v>
      </c>
      <c r="C63" s="84" t="s">
        <v>810</v>
      </c>
      <c r="D63" s="94">
        <v>3</v>
      </c>
      <c r="E63" s="89" t="s">
        <v>854</v>
      </c>
      <c r="F63" s="84" t="s">
        <v>855</v>
      </c>
      <c r="G63" s="185">
        <v>68</v>
      </c>
      <c r="H63" s="185">
        <v>68</v>
      </c>
      <c r="I63" s="185">
        <v>100</v>
      </c>
      <c r="J63" s="185">
        <v>0</v>
      </c>
      <c r="K63" s="185">
        <v>0</v>
      </c>
      <c r="L63" s="185">
        <v>100</v>
      </c>
      <c r="M63" s="185">
        <v>34</v>
      </c>
      <c r="N63" s="185">
        <v>34</v>
      </c>
      <c r="O63" s="185">
        <v>100</v>
      </c>
      <c r="P63" s="185">
        <v>510</v>
      </c>
      <c r="Q63" s="185">
        <v>510</v>
      </c>
      <c r="R63" s="185">
        <v>100</v>
      </c>
      <c r="S63" s="185">
        <v>72</v>
      </c>
      <c r="T63" s="185">
        <v>72</v>
      </c>
      <c r="U63" s="185">
        <v>100</v>
      </c>
      <c r="V63" s="185">
        <v>144</v>
      </c>
      <c r="W63" s="185">
        <v>144</v>
      </c>
      <c r="X63" s="185">
        <v>100</v>
      </c>
      <c r="Y63" s="186"/>
    </row>
    <row r="64" spans="1:25" ht="25.5" x14ac:dyDescent="0.2">
      <c r="A64" s="184">
        <v>37</v>
      </c>
      <c r="B64" s="83" t="s">
        <v>785</v>
      </c>
      <c r="C64" s="85" t="s">
        <v>811</v>
      </c>
      <c r="D64" s="85">
        <v>3</v>
      </c>
      <c r="E64" s="87" t="s">
        <v>854</v>
      </c>
      <c r="F64" s="85" t="s">
        <v>855</v>
      </c>
      <c r="G64" s="185">
        <v>16</v>
      </c>
      <c r="H64" s="185">
        <v>16</v>
      </c>
      <c r="I64" s="185">
        <v>100</v>
      </c>
      <c r="J64" s="185">
        <v>0</v>
      </c>
      <c r="K64" s="185">
        <v>0</v>
      </c>
      <c r="L64" s="185">
        <v>100</v>
      </c>
      <c r="M64" s="185">
        <v>0</v>
      </c>
      <c r="N64" s="185">
        <v>0</v>
      </c>
      <c r="O64" s="185">
        <v>100</v>
      </c>
      <c r="P64" s="185">
        <v>144</v>
      </c>
      <c r="Q64" s="185">
        <v>144</v>
      </c>
      <c r="R64" s="185">
        <v>100</v>
      </c>
      <c r="S64" s="185">
        <v>36</v>
      </c>
      <c r="T64" s="185">
        <v>36</v>
      </c>
      <c r="U64" s="185">
        <v>100</v>
      </c>
      <c r="V64" s="185">
        <v>216</v>
      </c>
      <c r="W64" s="185">
        <v>216</v>
      </c>
      <c r="X64" s="185">
        <v>100</v>
      </c>
      <c r="Y64" s="186"/>
    </row>
    <row r="65" spans="1:25" x14ac:dyDescent="0.2">
      <c r="A65" s="184">
        <v>38</v>
      </c>
      <c r="B65" s="79" t="s">
        <v>788</v>
      </c>
      <c r="C65" s="84" t="s">
        <v>810</v>
      </c>
      <c r="D65" s="94">
        <v>3</v>
      </c>
      <c r="E65" s="91" t="s">
        <v>856</v>
      </c>
      <c r="F65" s="78" t="s">
        <v>857</v>
      </c>
      <c r="G65" s="185">
        <v>153</v>
      </c>
      <c r="H65" s="185">
        <v>153</v>
      </c>
      <c r="I65" s="185">
        <v>100</v>
      </c>
      <c r="J65" s="185">
        <v>0</v>
      </c>
      <c r="K65" s="185">
        <v>0</v>
      </c>
      <c r="L65" s="185">
        <v>100</v>
      </c>
      <c r="M65" s="185">
        <v>102</v>
      </c>
      <c r="N65" s="185">
        <v>102</v>
      </c>
      <c r="O65" s="185">
        <v>100</v>
      </c>
      <c r="P65" s="185">
        <v>357</v>
      </c>
      <c r="Q65" s="185">
        <v>357</v>
      </c>
      <c r="R65" s="185">
        <v>100</v>
      </c>
      <c r="S65" s="185">
        <v>72</v>
      </c>
      <c r="T65" s="185">
        <v>72</v>
      </c>
      <c r="U65" s="185">
        <v>100</v>
      </c>
      <c r="V65" s="185">
        <v>144</v>
      </c>
      <c r="W65" s="185">
        <v>144</v>
      </c>
      <c r="X65" s="185">
        <v>100</v>
      </c>
      <c r="Y65" s="186"/>
    </row>
    <row r="66" spans="1:25" ht="51" x14ac:dyDescent="0.2">
      <c r="A66" s="184">
        <v>39</v>
      </c>
      <c r="B66" s="79" t="s">
        <v>799</v>
      </c>
      <c r="C66" s="85" t="s">
        <v>811</v>
      </c>
      <c r="D66" s="95">
        <v>3</v>
      </c>
      <c r="E66" s="90" t="s">
        <v>867</v>
      </c>
      <c r="F66" s="85" t="s">
        <v>868</v>
      </c>
      <c r="G66" s="185">
        <v>8</v>
      </c>
      <c r="H66" s="185">
        <v>8</v>
      </c>
      <c r="I66" s="185">
        <v>100</v>
      </c>
      <c r="J66" s="185">
        <v>0</v>
      </c>
      <c r="K66" s="185">
        <v>0</v>
      </c>
      <c r="L66" s="185">
        <v>100</v>
      </c>
      <c r="M66" s="185">
        <v>48</v>
      </c>
      <c r="N66" s="185">
        <v>48</v>
      </c>
      <c r="O66" s="185">
        <v>100</v>
      </c>
      <c r="P66" s="185">
        <v>84</v>
      </c>
      <c r="Q66" s="185">
        <v>84</v>
      </c>
      <c r="R66" s="185">
        <v>100</v>
      </c>
      <c r="S66" s="185">
        <v>36</v>
      </c>
      <c r="T66" s="185">
        <v>36</v>
      </c>
      <c r="U66" s="185">
        <v>100</v>
      </c>
      <c r="V66" s="185">
        <v>288</v>
      </c>
      <c r="W66" s="185">
        <v>288</v>
      </c>
      <c r="X66" s="185">
        <v>100</v>
      </c>
      <c r="Y66" s="186"/>
    </row>
    <row r="67" spans="1:25" ht="51" x14ac:dyDescent="0.2">
      <c r="A67" s="184">
        <v>40</v>
      </c>
      <c r="B67" s="79" t="s">
        <v>800</v>
      </c>
      <c r="C67" s="84" t="s">
        <v>810</v>
      </c>
      <c r="D67" s="94">
        <v>3</v>
      </c>
      <c r="E67" s="89" t="s">
        <v>867</v>
      </c>
      <c r="F67" s="84" t="s">
        <v>868</v>
      </c>
      <c r="G67" s="185">
        <v>108</v>
      </c>
      <c r="H67" s="185">
        <v>108</v>
      </c>
      <c r="I67" s="185">
        <v>100</v>
      </c>
      <c r="J67" s="185">
        <v>36</v>
      </c>
      <c r="K67" s="185">
        <v>36</v>
      </c>
      <c r="L67" s="185">
        <v>100</v>
      </c>
      <c r="M67" s="185">
        <v>198</v>
      </c>
      <c r="N67" s="185">
        <v>198</v>
      </c>
      <c r="O67" s="185">
        <v>100</v>
      </c>
      <c r="P67" s="185">
        <v>288</v>
      </c>
      <c r="Q67" s="185">
        <v>288</v>
      </c>
      <c r="R67" s="185">
        <v>100</v>
      </c>
      <c r="S67" s="185">
        <v>72</v>
      </c>
      <c r="T67" s="185">
        <v>72</v>
      </c>
      <c r="U67" s="185">
        <v>100</v>
      </c>
      <c r="V67" s="185">
        <v>144</v>
      </c>
      <c r="W67" s="185">
        <v>144</v>
      </c>
      <c r="X67" s="185">
        <v>100</v>
      </c>
      <c r="Y67" s="186"/>
    </row>
    <row r="68" spans="1:25" ht="25.5" x14ac:dyDescent="0.2">
      <c r="A68" s="184">
        <v>41</v>
      </c>
      <c r="B68" s="79" t="s">
        <v>806</v>
      </c>
      <c r="C68" s="84" t="s">
        <v>810</v>
      </c>
      <c r="D68" s="94">
        <v>3</v>
      </c>
      <c r="E68" s="78" t="s">
        <v>875</v>
      </c>
      <c r="F68" s="78" t="s">
        <v>876</v>
      </c>
      <c r="G68" s="185">
        <v>126</v>
      </c>
      <c r="H68" s="185">
        <v>126</v>
      </c>
      <c r="I68" s="185">
        <v>100</v>
      </c>
      <c r="J68" s="185">
        <v>0</v>
      </c>
      <c r="K68" s="185">
        <v>0</v>
      </c>
      <c r="L68" s="185">
        <v>100</v>
      </c>
      <c r="M68" s="185">
        <v>180</v>
      </c>
      <c r="N68" s="185">
        <v>180</v>
      </c>
      <c r="O68" s="185">
        <v>100</v>
      </c>
      <c r="P68" s="185">
        <v>342</v>
      </c>
      <c r="Q68" s="185">
        <v>342</v>
      </c>
      <c r="R68" s="185">
        <v>100</v>
      </c>
      <c r="S68" s="185">
        <v>36</v>
      </c>
      <c r="T68" s="185">
        <v>36</v>
      </c>
      <c r="U68" s="185">
        <v>100</v>
      </c>
      <c r="V68" s="185">
        <v>144</v>
      </c>
      <c r="W68" s="185">
        <v>144</v>
      </c>
      <c r="X68" s="185">
        <v>100</v>
      </c>
      <c r="Y68" s="186"/>
    </row>
    <row r="69" spans="1:25" ht="38.25" x14ac:dyDescent="0.2">
      <c r="A69" s="184">
        <v>42</v>
      </c>
      <c r="B69" s="85" t="s">
        <v>740</v>
      </c>
      <c r="C69" s="85" t="s">
        <v>811</v>
      </c>
      <c r="D69" s="85">
        <v>4</v>
      </c>
      <c r="E69" s="87" t="s">
        <v>818</v>
      </c>
      <c r="F69" s="85" t="s">
        <v>819</v>
      </c>
      <c r="G69" s="185">
        <v>10</v>
      </c>
      <c r="H69" s="185">
        <v>10</v>
      </c>
      <c r="I69" s="185">
        <v>100</v>
      </c>
      <c r="J69" s="185">
        <v>0</v>
      </c>
      <c r="K69" s="185">
        <v>0</v>
      </c>
      <c r="L69" s="185">
        <v>100</v>
      </c>
      <c r="M69" s="185">
        <v>38</v>
      </c>
      <c r="N69" s="185">
        <v>38</v>
      </c>
      <c r="O69" s="185">
        <v>100</v>
      </c>
      <c r="P69" s="185">
        <v>112</v>
      </c>
      <c r="Q69" s="185">
        <v>112</v>
      </c>
      <c r="R69" s="185">
        <v>100</v>
      </c>
      <c r="S69" s="185">
        <v>0</v>
      </c>
      <c r="T69" s="185">
        <v>0</v>
      </c>
      <c r="U69" s="185">
        <v>100</v>
      </c>
      <c r="V69" s="185">
        <v>108</v>
      </c>
      <c r="W69" s="185">
        <v>108</v>
      </c>
      <c r="X69" s="185">
        <v>100</v>
      </c>
      <c r="Y69" s="186"/>
    </row>
    <row r="70" spans="1:25" ht="25.5" x14ac:dyDescent="0.2">
      <c r="A70" s="184">
        <v>43</v>
      </c>
      <c r="B70" s="81" t="s">
        <v>750</v>
      </c>
      <c r="C70" s="85" t="s">
        <v>811</v>
      </c>
      <c r="D70" s="85">
        <v>4</v>
      </c>
      <c r="E70" s="87" t="s">
        <v>828</v>
      </c>
      <c r="F70" s="81" t="s">
        <v>829</v>
      </c>
      <c r="G70" s="185">
        <v>18</v>
      </c>
      <c r="H70" s="185">
        <v>18</v>
      </c>
      <c r="I70" s="185">
        <v>100</v>
      </c>
      <c r="J70" s="185">
        <v>0</v>
      </c>
      <c r="K70" s="185">
        <v>0</v>
      </c>
      <c r="L70" s="185">
        <v>100</v>
      </c>
      <c r="M70" s="185">
        <v>48</v>
      </c>
      <c r="N70" s="185">
        <v>48</v>
      </c>
      <c r="O70" s="185">
        <v>100</v>
      </c>
      <c r="P70" s="185">
        <v>94</v>
      </c>
      <c r="Q70" s="185">
        <v>94</v>
      </c>
      <c r="R70" s="185">
        <v>100</v>
      </c>
      <c r="S70" s="185">
        <v>72</v>
      </c>
      <c r="T70" s="185">
        <v>72</v>
      </c>
      <c r="U70" s="185">
        <v>1</v>
      </c>
      <c r="V70" s="185">
        <v>108</v>
      </c>
      <c r="W70" s="185">
        <v>108</v>
      </c>
      <c r="X70" s="185">
        <v>100</v>
      </c>
      <c r="Y70" s="186"/>
    </row>
    <row r="71" spans="1:25" ht="25.5" x14ac:dyDescent="0.2">
      <c r="A71" s="184">
        <v>44</v>
      </c>
      <c r="B71" s="81" t="s">
        <v>752</v>
      </c>
      <c r="C71" s="84" t="s">
        <v>810</v>
      </c>
      <c r="D71" s="85">
        <v>4</v>
      </c>
      <c r="E71" s="88" t="s">
        <v>830</v>
      </c>
      <c r="F71" s="93" t="s">
        <v>831</v>
      </c>
      <c r="G71" s="185">
        <v>44</v>
      </c>
      <c r="H71" s="185">
        <v>44</v>
      </c>
      <c r="I71" s="185">
        <v>100</v>
      </c>
      <c r="J71" s="185">
        <v>0</v>
      </c>
      <c r="K71" s="185"/>
      <c r="L71" s="185">
        <v>100</v>
      </c>
      <c r="M71" s="185">
        <v>46</v>
      </c>
      <c r="N71" s="185">
        <v>46</v>
      </c>
      <c r="O71" s="185">
        <v>100</v>
      </c>
      <c r="P71" s="185">
        <v>220</v>
      </c>
      <c r="Q71" s="185">
        <v>220</v>
      </c>
      <c r="R71" s="185">
        <v>100</v>
      </c>
      <c r="S71" s="185">
        <v>0</v>
      </c>
      <c r="T71" s="185">
        <v>0</v>
      </c>
      <c r="U71" s="185">
        <v>0</v>
      </c>
      <c r="V71" s="185">
        <v>144</v>
      </c>
      <c r="W71" s="185">
        <v>144</v>
      </c>
      <c r="X71" s="185">
        <v>100</v>
      </c>
      <c r="Y71" s="186"/>
    </row>
    <row r="72" spans="1:25" ht="89.25" x14ac:dyDescent="0.2">
      <c r="A72" s="184">
        <v>45</v>
      </c>
      <c r="B72" s="81" t="s">
        <v>756</v>
      </c>
      <c r="C72" s="85" t="s">
        <v>810</v>
      </c>
      <c r="D72" s="85">
        <v>4</v>
      </c>
      <c r="E72" s="87" t="s">
        <v>832</v>
      </c>
      <c r="F72" s="85" t="s">
        <v>833</v>
      </c>
      <c r="G72" s="185">
        <v>36</v>
      </c>
      <c r="H72" s="185">
        <v>36</v>
      </c>
      <c r="I72" s="185">
        <v>100</v>
      </c>
      <c r="J72" s="185">
        <v>0</v>
      </c>
      <c r="K72" s="185">
        <v>0</v>
      </c>
      <c r="L72" s="185">
        <v>100</v>
      </c>
      <c r="M72" s="185">
        <v>38</v>
      </c>
      <c r="N72" s="185">
        <v>38</v>
      </c>
      <c r="O72" s="185">
        <v>100</v>
      </c>
      <c r="P72" s="185">
        <v>202</v>
      </c>
      <c r="Q72" s="185">
        <v>202</v>
      </c>
      <c r="R72" s="185">
        <v>100</v>
      </c>
      <c r="S72" s="185">
        <v>0</v>
      </c>
      <c r="T72" s="185">
        <v>0</v>
      </c>
      <c r="U72" s="185">
        <v>0</v>
      </c>
      <c r="V72" s="185">
        <v>180</v>
      </c>
      <c r="W72" s="185">
        <v>180</v>
      </c>
      <c r="X72" s="185">
        <v>100</v>
      </c>
      <c r="Y72" s="186"/>
    </row>
    <row r="73" spans="1:25" ht="25.5" x14ac:dyDescent="0.2">
      <c r="A73" s="184">
        <v>46</v>
      </c>
      <c r="B73" s="81" t="s">
        <v>774</v>
      </c>
      <c r="C73" s="84" t="s">
        <v>810</v>
      </c>
      <c r="D73" s="84">
        <v>4</v>
      </c>
      <c r="E73" s="88" t="s">
        <v>850</v>
      </c>
      <c r="F73" s="84" t="s">
        <v>851</v>
      </c>
      <c r="G73" s="185">
        <v>20</v>
      </c>
      <c r="H73" s="185">
        <v>20</v>
      </c>
      <c r="I73" s="185">
        <v>100</v>
      </c>
      <c r="J73" s="185">
        <v>0</v>
      </c>
      <c r="K73" s="185">
        <v>0</v>
      </c>
      <c r="L73" s="185">
        <v>100</v>
      </c>
      <c r="M73" s="185">
        <v>0</v>
      </c>
      <c r="N73" s="185">
        <v>0</v>
      </c>
      <c r="O73" s="185">
        <v>100</v>
      </c>
      <c r="P73" s="185">
        <v>160</v>
      </c>
      <c r="Q73" s="185">
        <v>160</v>
      </c>
      <c r="R73" s="185">
        <v>100</v>
      </c>
      <c r="S73" s="185">
        <v>72</v>
      </c>
      <c r="T73" s="185">
        <v>72</v>
      </c>
      <c r="U73" s="185">
        <v>1</v>
      </c>
      <c r="V73" s="185">
        <v>216</v>
      </c>
      <c r="W73" s="185">
        <v>216</v>
      </c>
      <c r="X73" s="185">
        <v>100</v>
      </c>
      <c r="Y73" s="186"/>
    </row>
    <row r="74" spans="1:25" ht="38.25" x14ac:dyDescent="0.2">
      <c r="A74" s="184">
        <v>47</v>
      </c>
      <c r="B74" s="81" t="s">
        <v>777</v>
      </c>
      <c r="C74" s="84" t="s">
        <v>810</v>
      </c>
      <c r="D74" s="84">
        <v>4</v>
      </c>
      <c r="E74" s="88" t="s">
        <v>852</v>
      </c>
      <c r="F74" s="84" t="s">
        <v>853</v>
      </c>
      <c r="G74" s="185">
        <v>20</v>
      </c>
      <c r="H74" s="185">
        <v>20</v>
      </c>
      <c r="I74" s="185">
        <v>100</v>
      </c>
      <c r="J74" s="185">
        <v>0</v>
      </c>
      <c r="K74" s="185">
        <v>0</v>
      </c>
      <c r="L74" s="185">
        <v>100</v>
      </c>
      <c r="M74" s="185">
        <v>0</v>
      </c>
      <c r="N74" s="185">
        <v>0</v>
      </c>
      <c r="O74" s="185">
        <v>100</v>
      </c>
      <c r="P74" s="185">
        <v>160</v>
      </c>
      <c r="Q74" s="185">
        <v>160</v>
      </c>
      <c r="R74" s="185">
        <v>100</v>
      </c>
      <c r="S74" s="185">
        <v>36</v>
      </c>
      <c r="T74" s="185">
        <v>36</v>
      </c>
      <c r="U74" s="185">
        <v>1</v>
      </c>
      <c r="V74" s="185">
        <v>252</v>
      </c>
      <c r="W74" s="185">
        <v>252</v>
      </c>
      <c r="X74" s="185">
        <v>100</v>
      </c>
      <c r="Y74" s="186"/>
    </row>
    <row r="75" spans="1:25" ht="25.5" x14ac:dyDescent="0.2">
      <c r="A75" s="184">
        <v>48</v>
      </c>
      <c r="B75" s="83" t="s">
        <v>786</v>
      </c>
      <c r="C75" s="85" t="s">
        <v>811</v>
      </c>
      <c r="D75" s="85">
        <v>4</v>
      </c>
      <c r="E75" s="87" t="s">
        <v>854</v>
      </c>
      <c r="F75" s="85" t="s">
        <v>855</v>
      </c>
      <c r="G75" s="185">
        <v>10</v>
      </c>
      <c r="H75" s="185">
        <v>10</v>
      </c>
      <c r="I75" s="185">
        <v>100</v>
      </c>
      <c r="J75" s="185">
        <v>0</v>
      </c>
      <c r="K75" s="185">
        <v>0</v>
      </c>
      <c r="L75" s="185">
        <v>100</v>
      </c>
      <c r="M75" s="185">
        <v>18</v>
      </c>
      <c r="N75" s="185">
        <v>18</v>
      </c>
      <c r="O75" s="185">
        <v>100</v>
      </c>
      <c r="P75" s="185">
        <v>132</v>
      </c>
      <c r="Q75" s="185">
        <v>132</v>
      </c>
      <c r="R75" s="185">
        <v>100</v>
      </c>
      <c r="S75" s="185">
        <v>180</v>
      </c>
      <c r="T75" s="185">
        <v>180</v>
      </c>
      <c r="U75" s="185">
        <v>1</v>
      </c>
      <c r="V75" s="185">
        <v>180</v>
      </c>
      <c r="W75" s="185">
        <v>180</v>
      </c>
      <c r="X75" s="185">
        <v>100</v>
      </c>
      <c r="Y75" s="186"/>
    </row>
    <row r="76" spans="1:25" ht="25.5" x14ac:dyDescent="0.2">
      <c r="A76" s="184">
        <v>49</v>
      </c>
      <c r="B76" s="83" t="s">
        <v>789</v>
      </c>
      <c r="C76" s="84" t="s">
        <v>810</v>
      </c>
      <c r="D76" s="84">
        <v>4</v>
      </c>
      <c r="E76" s="88" t="s">
        <v>856</v>
      </c>
      <c r="F76" s="77" t="s">
        <v>858</v>
      </c>
      <c r="G76" s="185">
        <v>28</v>
      </c>
      <c r="H76" s="185">
        <v>28</v>
      </c>
      <c r="I76" s="185">
        <v>100</v>
      </c>
      <c r="J76" s="185">
        <v>0</v>
      </c>
      <c r="K76" s="185">
        <v>0</v>
      </c>
      <c r="L76" s="185">
        <v>100</v>
      </c>
      <c r="M76" s="185">
        <v>105</v>
      </c>
      <c r="N76" s="185">
        <v>105</v>
      </c>
      <c r="O76" s="185">
        <v>100</v>
      </c>
      <c r="P76" s="185">
        <v>119</v>
      </c>
      <c r="Q76" s="185">
        <v>119</v>
      </c>
      <c r="R76" s="185">
        <v>100</v>
      </c>
      <c r="S76" s="185">
        <v>36</v>
      </c>
      <c r="T76" s="185">
        <v>36</v>
      </c>
      <c r="U76" s="185">
        <v>100</v>
      </c>
      <c r="V76" s="185">
        <v>324</v>
      </c>
      <c r="W76" s="185">
        <v>324</v>
      </c>
      <c r="X76" s="185">
        <v>100</v>
      </c>
      <c r="Y76" s="186"/>
    </row>
    <row r="77" spans="1:25" ht="51" x14ac:dyDescent="0.2">
      <c r="A77" s="184">
        <v>50</v>
      </c>
      <c r="B77" s="81" t="s">
        <v>801</v>
      </c>
      <c r="C77" s="84" t="s">
        <v>810</v>
      </c>
      <c r="D77" s="84">
        <v>4</v>
      </c>
      <c r="E77" s="88" t="s">
        <v>867</v>
      </c>
      <c r="F77" s="84" t="s">
        <v>868</v>
      </c>
      <c r="G77" s="185">
        <v>32</v>
      </c>
      <c r="H77" s="185">
        <v>32</v>
      </c>
      <c r="I77" s="185">
        <v>100</v>
      </c>
      <c r="J77" s="185">
        <v>0</v>
      </c>
      <c r="K77" s="185">
        <v>0</v>
      </c>
      <c r="L77" s="185">
        <v>100</v>
      </c>
      <c r="M77" s="185">
        <v>0</v>
      </c>
      <c r="N77" s="185">
        <v>0</v>
      </c>
      <c r="O77" s="185">
        <v>100</v>
      </c>
      <c r="P77" s="185">
        <v>248</v>
      </c>
      <c r="Q77" s="185">
        <v>248</v>
      </c>
      <c r="R77" s="185">
        <v>100</v>
      </c>
      <c r="S77" s="185">
        <v>36</v>
      </c>
      <c r="T77" s="185">
        <v>36</v>
      </c>
      <c r="U77" s="185">
        <v>100</v>
      </c>
      <c r="V77" s="185">
        <v>144</v>
      </c>
      <c r="W77" s="185">
        <v>144</v>
      </c>
      <c r="X77" s="185">
        <v>100</v>
      </c>
      <c r="Y77" s="186"/>
    </row>
    <row r="78" spans="1:25" x14ac:dyDescent="0.2">
      <c r="A78" s="188" t="s">
        <v>1121</v>
      </c>
      <c r="B78" s="359" t="s">
        <v>1122</v>
      </c>
      <c r="C78" s="360"/>
      <c r="D78" s="360"/>
      <c r="E78" s="361"/>
      <c r="F78" s="189" t="s">
        <v>3</v>
      </c>
      <c r="G78" s="180">
        <f>G79+G88</f>
        <v>7629</v>
      </c>
      <c r="H78" s="180">
        <f t="shared" ref="H78:W78" si="3">H79+H88</f>
        <v>7629</v>
      </c>
      <c r="I78" s="180">
        <v>100</v>
      </c>
      <c r="J78" s="180">
        <f t="shared" si="3"/>
        <v>622</v>
      </c>
      <c r="K78" s="180">
        <f t="shared" si="3"/>
        <v>622</v>
      </c>
      <c r="L78" s="180">
        <v>100</v>
      </c>
      <c r="M78" s="180">
        <f t="shared" si="3"/>
        <v>4499</v>
      </c>
      <c r="N78" s="180">
        <f t="shared" si="3"/>
        <v>4499</v>
      </c>
      <c r="O78" s="180">
        <v>100</v>
      </c>
      <c r="P78" s="180">
        <f t="shared" si="3"/>
        <v>9484</v>
      </c>
      <c r="Q78" s="180">
        <f t="shared" si="3"/>
        <v>9484</v>
      </c>
      <c r="R78" s="180">
        <v>100</v>
      </c>
      <c r="S78" s="180">
        <f t="shared" si="3"/>
        <v>3204</v>
      </c>
      <c r="T78" s="180">
        <f t="shared" si="3"/>
        <v>3204</v>
      </c>
      <c r="U78" s="180">
        <v>100</v>
      </c>
      <c r="V78" s="180">
        <f t="shared" si="3"/>
        <v>5688</v>
      </c>
      <c r="W78" s="180">
        <f t="shared" si="3"/>
        <v>5688</v>
      </c>
      <c r="X78" s="180">
        <v>100</v>
      </c>
      <c r="Y78" s="178"/>
    </row>
    <row r="79" spans="1:25" x14ac:dyDescent="0.2">
      <c r="A79" s="181" t="s">
        <v>1117</v>
      </c>
      <c r="B79" s="354" t="s">
        <v>1123</v>
      </c>
      <c r="C79" s="355"/>
      <c r="D79" s="355"/>
      <c r="E79" s="356"/>
      <c r="F79" s="190" t="s">
        <v>3</v>
      </c>
      <c r="G79" s="183">
        <f>SUM(G80:G87)</f>
        <v>1158</v>
      </c>
      <c r="H79" s="183">
        <f t="shared" ref="H79:W79" si="4">SUM(H80:H87)</f>
        <v>1158</v>
      </c>
      <c r="I79" s="183">
        <v>100</v>
      </c>
      <c r="J79" s="183">
        <f t="shared" si="4"/>
        <v>288</v>
      </c>
      <c r="K79" s="183">
        <f t="shared" si="4"/>
        <v>288</v>
      </c>
      <c r="L79" s="183">
        <v>100</v>
      </c>
      <c r="M79" s="183">
        <f t="shared" si="4"/>
        <v>425</v>
      </c>
      <c r="N79" s="183">
        <f t="shared" si="4"/>
        <v>425</v>
      </c>
      <c r="O79" s="183">
        <v>100</v>
      </c>
      <c r="P79" s="183">
        <f t="shared" si="4"/>
        <v>1628</v>
      </c>
      <c r="Q79" s="183">
        <f t="shared" si="4"/>
        <v>1628</v>
      </c>
      <c r="R79" s="183">
        <v>100</v>
      </c>
      <c r="S79" s="183">
        <f t="shared" si="4"/>
        <v>684</v>
      </c>
      <c r="T79" s="183">
        <f t="shared" si="4"/>
        <v>684</v>
      </c>
      <c r="U79" s="183">
        <v>100</v>
      </c>
      <c r="V79" s="183">
        <f t="shared" si="4"/>
        <v>2052</v>
      </c>
      <c r="W79" s="183">
        <f t="shared" si="4"/>
        <v>2052</v>
      </c>
      <c r="X79" s="183">
        <v>100</v>
      </c>
      <c r="Y79" s="181"/>
    </row>
    <row r="80" spans="1:25" ht="38.25" x14ac:dyDescent="0.2">
      <c r="A80" s="184">
        <v>1</v>
      </c>
      <c r="B80" s="81" t="s">
        <v>999</v>
      </c>
      <c r="C80" s="84" t="s">
        <v>810</v>
      </c>
      <c r="D80" s="94">
        <v>1</v>
      </c>
      <c r="E80" s="88" t="s">
        <v>834</v>
      </c>
      <c r="F80" s="84" t="s">
        <v>835</v>
      </c>
      <c r="G80" s="185">
        <v>782</v>
      </c>
      <c r="H80" s="185">
        <v>782</v>
      </c>
      <c r="I80" s="185">
        <v>100</v>
      </c>
      <c r="J80" s="185">
        <v>0</v>
      </c>
      <c r="K80" s="185">
        <v>0</v>
      </c>
      <c r="L80" s="185">
        <v>100</v>
      </c>
      <c r="M80" s="185">
        <v>0</v>
      </c>
      <c r="N80" s="185">
        <v>0</v>
      </c>
      <c r="O80" s="185">
        <v>100</v>
      </c>
      <c r="P80" s="185">
        <v>0</v>
      </c>
      <c r="Q80" s="185">
        <v>0</v>
      </c>
      <c r="R80" s="185">
        <v>100</v>
      </c>
      <c r="S80" s="185">
        <v>0</v>
      </c>
      <c r="T80" s="185">
        <v>0</v>
      </c>
      <c r="U80" s="185">
        <v>100</v>
      </c>
      <c r="V80" s="185">
        <v>0</v>
      </c>
      <c r="W80" s="185">
        <v>0</v>
      </c>
      <c r="X80" s="185">
        <v>100</v>
      </c>
      <c r="Y80" s="186"/>
    </row>
    <row r="81" spans="1:25" ht="25.5" x14ac:dyDescent="0.2">
      <c r="A81" s="184">
        <v>2</v>
      </c>
      <c r="B81" s="85" t="s">
        <v>1000</v>
      </c>
      <c r="C81" s="86" t="s">
        <v>810</v>
      </c>
      <c r="D81" s="86">
        <v>1</v>
      </c>
      <c r="E81" s="92" t="s">
        <v>846</v>
      </c>
      <c r="F81" s="86" t="s">
        <v>847</v>
      </c>
      <c r="G81" s="185">
        <v>12</v>
      </c>
      <c r="H81" s="185">
        <v>12</v>
      </c>
      <c r="I81" s="185">
        <v>100</v>
      </c>
      <c r="J81" s="185">
        <v>0</v>
      </c>
      <c r="K81" s="185">
        <v>0</v>
      </c>
      <c r="L81" s="185">
        <v>100</v>
      </c>
      <c r="M81" s="185">
        <v>60</v>
      </c>
      <c r="N81" s="185">
        <v>60</v>
      </c>
      <c r="O81" s="185">
        <v>100</v>
      </c>
      <c r="P81" s="185">
        <v>144</v>
      </c>
      <c r="Q81" s="185">
        <v>144</v>
      </c>
      <c r="R81" s="185">
        <v>100</v>
      </c>
      <c r="S81" s="185">
        <v>72</v>
      </c>
      <c r="T81" s="185">
        <v>72</v>
      </c>
      <c r="U81" s="185">
        <v>100</v>
      </c>
      <c r="V81" s="185">
        <v>504</v>
      </c>
      <c r="W81" s="185">
        <v>504</v>
      </c>
      <c r="X81" s="185">
        <v>100</v>
      </c>
      <c r="Y81" s="186"/>
    </row>
    <row r="82" spans="1:25" ht="63.75" x14ac:dyDescent="0.2">
      <c r="A82" s="184">
        <v>3</v>
      </c>
      <c r="B82" s="81" t="s">
        <v>1007</v>
      </c>
      <c r="C82" s="84" t="s">
        <v>810</v>
      </c>
      <c r="D82" s="94">
        <v>2</v>
      </c>
      <c r="E82" s="91" t="s">
        <v>826</v>
      </c>
      <c r="F82" s="78" t="s">
        <v>827</v>
      </c>
      <c r="G82" s="185">
        <v>62</v>
      </c>
      <c r="H82" s="185">
        <v>62</v>
      </c>
      <c r="I82" s="185">
        <v>100</v>
      </c>
      <c r="J82" s="185">
        <v>144</v>
      </c>
      <c r="K82" s="185">
        <v>144</v>
      </c>
      <c r="L82" s="185">
        <v>100</v>
      </c>
      <c r="M82" s="185">
        <v>78</v>
      </c>
      <c r="N82" s="185">
        <v>78</v>
      </c>
      <c r="O82" s="185">
        <v>100</v>
      </c>
      <c r="P82" s="185">
        <v>184</v>
      </c>
      <c r="Q82" s="185">
        <v>184</v>
      </c>
      <c r="R82" s="185">
        <v>100</v>
      </c>
      <c r="S82" s="185">
        <v>144</v>
      </c>
      <c r="T82" s="185">
        <v>144</v>
      </c>
      <c r="U82" s="185">
        <v>100</v>
      </c>
      <c r="V82" s="185">
        <v>216</v>
      </c>
      <c r="W82" s="185">
        <v>216</v>
      </c>
      <c r="X82" s="185">
        <v>100</v>
      </c>
      <c r="Y82" s="186"/>
    </row>
    <row r="83" spans="1:25" ht="25.5" x14ac:dyDescent="0.2">
      <c r="A83" s="184">
        <v>4</v>
      </c>
      <c r="B83" s="79" t="s">
        <v>1011</v>
      </c>
      <c r="C83" s="84" t="s">
        <v>810</v>
      </c>
      <c r="D83" s="94">
        <v>2</v>
      </c>
      <c r="E83" s="91" t="s">
        <v>848</v>
      </c>
      <c r="F83" s="78" t="s">
        <v>849</v>
      </c>
      <c r="G83" s="185">
        <v>72</v>
      </c>
      <c r="H83" s="185">
        <v>72</v>
      </c>
      <c r="I83" s="185">
        <v>100</v>
      </c>
      <c r="J83" s="185">
        <v>144</v>
      </c>
      <c r="K83" s="185">
        <v>144</v>
      </c>
      <c r="L83" s="185">
        <v>100</v>
      </c>
      <c r="M83" s="185">
        <v>107</v>
      </c>
      <c r="N83" s="185">
        <v>107</v>
      </c>
      <c r="O83" s="185">
        <v>100</v>
      </c>
      <c r="P83" s="185">
        <v>324</v>
      </c>
      <c r="Q83" s="185">
        <v>324</v>
      </c>
      <c r="R83" s="185">
        <v>100</v>
      </c>
      <c r="S83" s="185">
        <v>180</v>
      </c>
      <c r="T83" s="185">
        <v>180</v>
      </c>
      <c r="U83" s="185">
        <v>100</v>
      </c>
      <c r="V83" s="185">
        <v>0</v>
      </c>
      <c r="W83" s="185">
        <v>0</v>
      </c>
      <c r="X83" s="185">
        <v>0</v>
      </c>
      <c r="Y83" s="186"/>
    </row>
    <row r="84" spans="1:25" ht="38.25" x14ac:dyDescent="0.2">
      <c r="A84" s="184">
        <v>5</v>
      </c>
      <c r="B84" s="79" t="s">
        <v>1017</v>
      </c>
      <c r="C84" s="84" t="s">
        <v>810</v>
      </c>
      <c r="D84" s="94">
        <v>2</v>
      </c>
      <c r="E84" s="91" t="s">
        <v>863</v>
      </c>
      <c r="F84" s="78" t="s">
        <v>864</v>
      </c>
      <c r="G84" s="185">
        <v>198</v>
      </c>
      <c r="H84" s="185">
        <v>198</v>
      </c>
      <c r="I84" s="185">
        <v>100</v>
      </c>
      <c r="J84" s="185">
        <v>0</v>
      </c>
      <c r="K84" s="185">
        <v>0</v>
      </c>
      <c r="L84" s="185">
        <v>100</v>
      </c>
      <c r="M84" s="185">
        <v>36</v>
      </c>
      <c r="N84" s="185">
        <v>36</v>
      </c>
      <c r="O84" s="185">
        <v>100</v>
      </c>
      <c r="P84" s="185">
        <v>396</v>
      </c>
      <c r="Q84" s="185">
        <v>396</v>
      </c>
      <c r="R84" s="185">
        <v>100</v>
      </c>
      <c r="S84" s="185">
        <v>36</v>
      </c>
      <c r="T84" s="185">
        <v>36</v>
      </c>
      <c r="U84" s="185">
        <v>100</v>
      </c>
      <c r="V84" s="185">
        <v>36</v>
      </c>
      <c r="W84" s="185">
        <v>36</v>
      </c>
      <c r="X84" s="185">
        <v>100</v>
      </c>
      <c r="Y84" s="186"/>
    </row>
    <row r="85" spans="1:25" ht="38.25" x14ac:dyDescent="0.2">
      <c r="A85" s="184">
        <v>6</v>
      </c>
      <c r="B85" s="81" t="s">
        <v>1024</v>
      </c>
      <c r="C85" s="84" t="s">
        <v>810</v>
      </c>
      <c r="D85" s="94">
        <v>3</v>
      </c>
      <c r="E85" s="88" t="s">
        <v>836</v>
      </c>
      <c r="F85" s="84" t="s">
        <v>837</v>
      </c>
      <c r="G85" s="185">
        <v>16</v>
      </c>
      <c r="H85" s="185">
        <v>16</v>
      </c>
      <c r="I85" s="185">
        <v>100</v>
      </c>
      <c r="J85" s="185">
        <v>0</v>
      </c>
      <c r="K85" s="185">
        <v>0</v>
      </c>
      <c r="L85" s="185">
        <v>100</v>
      </c>
      <c r="M85" s="185">
        <v>96</v>
      </c>
      <c r="N85" s="185">
        <v>96</v>
      </c>
      <c r="O85" s="185">
        <v>100</v>
      </c>
      <c r="P85" s="185">
        <v>176</v>
      </c>
      <c r="Q85" s="185">
        <v>176</v>
      </c>
      <c r="R85" s="185">
        <v>100</v>
      </c>
      <c r="S85" s="185">
        <v>180</v>
      </c>
      <c r="T85" s="185">
        <v>180</v>
      </c>
      <c r="U85" s="185">
        <v>100</v>
      </c>
      <c r="V85" s="185">
        <v>360</v>
      </c>
      <c r="W85" s="185">
        <v>360</v>
      </c>
      <c r="X85" s="185">
        <v>100</v>
      </c>
      <c r="Y85" s="186"/>
    </row>
    <row r="86" spans="1:25" ht="38.25" x14ac:dyDescent="0.2">
      <c r="A86" s="184">
        <v>7</v>
      </c>
      <c r="B86" s="79" t="s">
        <v>1028</v>
      </c>
      <c r="C86" s="84" t="s">
        <v>810</v>
      </c>
      <c r="D86" s="94">
        <v>3</v>
      </c>
      <c r="E86" s="91" t="s">
        <v>863</v>
      </c>
      <c r="F86" s="78" t="s">
        <v>864</v>
      </c>
      <c r="G86" s="185">
        <v>12</v>
      </c>
      <c r="H86" s="185">
        <v>12</v>
      </c>
      <c r="I86" s="185">
        <v>100</v>
      </c>
      <c r="J86" s="185">
        <v>0</v>
      </c>
      <c r="K86" s="185">
        <v>0</v>
      </c>
      <c r="L86" s="185">
        <v>100</v>
      </c>
      <c r="M86" s="185">
        <v>48</v>
      </c>
      <c r="N86" s="185">
        <v>48</v>
      </c>
      <c r="O86" s="185">
        <v>100</v>
      </c>
      <c r="P86" s="185">
        <v>336</v>
      </c>
      <c r="Q86" s="185">
        <v>336</v>
      </c>
      <c r="R86" s="185">
        <v>100</v>
      </c>
      <c r="S86" s="185">
        <v>72</v>
      </c>
      <c r="T86" s="185">
        <v>72</v>
      </c>
      <c r="U86" s="185">
        <v>100</v>
      </c>
      <c r="V86" s="185">
        <v>252</v>
      </c>
      <c r="W86" s="185">
        <v>252</v>
      </c>
      <c r="X86" s="185">
        <v>100</v>
      </c>
      <c r="Y86" s="186"/>
    </row>
    <row r="87" spans="1:25" ht="38.25" x14ac:dyDescent="0.2">
      <c r="A87" s="184">
        <v>8</v>
      </c>
      <c r="B87" s="79" t="s">
        <v>1031</v>
      </c>
      <c r="C87" s="84" t="s">
        <v>810</v>
      </c>
      <c r="D87" s="94">
        <v>3</v>
      </c>
      <c r="E87" s="91" t="s">
        <v>871</v>
      </c>
      <c r="F87" s="78" t="s">
        <v>872</v>
      </c>
      <c r="G87" s="185">
        <v>4</v>
      </c>
      <c r="H87" s="185">
        <v>4</v>
      </c>
      <c r="I87" s="185">
        <v>100</v>
      </c>
      <c r="J87" s="185">
        <v>0</v>
      </c>
      <c r="K87" s="185">
        <v>0</v>
      </c>
      <c r="L87" s="185">
        <v>100</v>
      </c>
      <c r="M87" s="185">
        <v>0</v>
      </c>
      <c r="N87" s="185">
        <v>0</v>
      </c>
      <c r="O87" s="185">
        <v>100</v>
      </c>
      <c r="P87" s="185">
        <v>68</v>
      </c>
      <c r="Q87" s="185">
        <v>68</v>
      </c>
      <c r="R87" s="185">
        <v>100</v>
      </c>
      <c r="S87" s="185">
        <v>0</v>
      </c>
      <c r="T87" s="185">
        <v>0</v>
      </c>
      <c r="U87" s="185">
        <v>100</v>
      </c>
      <c r="V87" s="185">
        <v>684</v>
      </c>
      <c r="W87" s="185">
        <v>684</v>
      </c>
      <c r="X87" s="185">
        <v>100</v>
      </c>
      <c r="Y87" s="186"/>
    </row>
    <row r="88" spans="1:25" x14ac:dyDescent="0.2">
      <c r="A88" s="181" t="s">
        <v>1119</v>
      </c>
      <c r="B88" s="354" t="s">
        <v>1124</v>
      </c>
      <c r="C88" s="355"/>
      <c r="D88" s="355"/>
      <c r="E88" s="356"/>
      <c r="F88" s="190" t="s">
        <v>3</v>
      </c>
      <c r="G88" s="183">
        <f>SUM(G89:G127)</f>
        <v>6471</v>
      </c>
      <c r="H88" s="183">
        <f>SUM(H89:H127)</f>
        <v>6471</v>
      </c>
      <c r="I88" s="183">
        <v>100</v>
      </c>
      <c r="J88" s="183">
        <f>SUM(J89:J127)</f>
        <v>334</v>
      </c>
      <c r="K88" s="183">
        <f>SUM(K89:K127)</f>
        <v>334</v>
      </c>
      <c r="L88" s="183">
        <v>100</v>
      </c>
      <c r="M88" s="183">
        <f>SUM(M89:M127)</f>
        <v>4074</v>
      </c>
      <c r="N88" s="183">
        <f>SUM(N89:N127)</f>
        <v>4074</v>
      </c>
      <c r="O88" s="183">
        <v>100</v>
      </c>
      <c r="P88" s="183">
        <f>SUM(P89:P127)</f>
        <v>7856</v>
      </c>
      <c r="Q88" s="183">
        <f>SUM(Q89:Q127)</f>
        <v>7856</v>
      </c>
      <c r="R88" s="183">
        <v>100</v>
      </c>
      <c r="S88" s="183">
        <f>SUM(S89:S127)</f>
        <v>2520</v>
      </c>
      <c r="T88" s="183">
        <f>SUM(T89:T127)</f>
        <v>2520</v>
      </c>
      <c r="U88" s="183">
        <v>100</v>
      </c>
      <c r="V88" s="183">
        <f>SUM(V89:V127)</f>
        <v>3636</v>
      </c>
      <c r="W88" s="183">
        <f>SUM(W89:W127)</f>
        <v>3636</v>
      </c>
      <c r="X88" s="183">
        <v>100</v>
      </c>
      <c r="Y88" s="181"/>
    </row>
    <row r="89" spans="1:25" ht="38.25" x14ac:dyDescent="0.2">
      <c r="A89" s="184">
        <v>1</v>
      </c>
      <c r="B89" s="80" t="s">
        <v>997</v>
      </c>
      <c r="C89" s="85" t="s">
        <v>810</v>
      </c>
      <c r="D89" s="85">
        <v>1</v>
      </c>
      <c r="E89" s="87" t="s">
        <v>822</v>
      </c>
      <c r="F89" s="79" t="s">
        <v>823</v>
      </c>
      <c r="G89" s="185">
        <v>748</v>
      </c>
      <c r="H89" s="185">
        <v>748</v>
      </c>
      <c r="I89" s="185">
        <v>100</v>
      </c>
      <c r="J89" s="185">
        <v>0</v>
      </c>
      <c r="K89" s="185">
        <v>0</v>
      </c>
      <c r="L89" s="185">
        <v>100</v>
      </c>
      <c r="M89" s="185">
        <v>0</v>
      </c>
      <c r="N89" s="185">
        <v>0</v>
      </c>
      <c r="O89" s="185">
        <v>100</v>
      </c>
      <c r="P89" s="185">
        <v>0</v>
      </c>
      <c r="Q89" s="185">
        <v>0</v>
      </c>
      <c r="R89" s="185">
        <v>100</v>
      </c>
      <c r="S89" s="185">
        <v>0</v>
      </c>
      <c r="T89" s="185">
        <v>0</v>
      </c>
      <c r="U89" s="185">
        <v>100</v>
      </c>
      <c r="V89" s="185">
        <v>0</v>
      </c>
      <c r="W89" s="185">
        <v>0</v>
      </c>
      <c r="X89" s="185">
        <v>100</v>
      </c>
      <c r="Y89" s="186"/>
    </row>
    <row r="90" spans="1:25" ht="25.5" x14ac:dyDescent="0.2">
      <c r="A90" s="184">
        <v>2</v>
      </c>
      <c r="B90" s="81" t="s">
        <v>1039</v>
      </c>
      <c r="C90" s="84" t="s">
        <v>810</v>
      </c>
      <c r="D90" s="84">
        <v>1</v>
      </c>
      <c r="E90" s="88" t="s">
        <v>830</v>
      </c>
      <c r="F90" s="93" t="s">
        <v>831</v>
      </c>
      <c r="G90" s="185">
        <v>704</v>
      </c>
      <c r="H90" s="185">
        <v>704</v>
      </c>
      <c r="I90" s="185">
        <v>100</v>
      </c>
      <c r="J90" s="185">
        <v>0</v>
      </c>
      <c r="K90" s="185">
        <v>0</v>
      </c>
      <c r="L90" s="185">
        <v>100</v>
      </c>
      <c r="M90" s="185">
        <v>44</v>
      </c>
      <c r="N90" s="185">
        <v>44</v>
      </c>
      <c r="O90" s="185">
        <v>100</v>
      </c>
      <c r="P90" s="185">
        <v>0</v>
      </c>
      <c r="Q90" s="185">
        <v>0</v>
      </c>
      <c r="R90" s="185">
        <v>100</v>
      </c>
      <c r="S90" s="185">
        <v>0</v>
      </c>
      <c r="T90" s="185">
        <v>0</v>
      </c>
      <c r="U90" s="185">
        <v>100</v>
      </c>
      <c r="V90" s="185">
        <v>0</v>
      </c>
      <c r="W90" s="185">
        <v>0</v>
      </c>
      <c r="X90" s="185">
        <v>100</v>
      </c>
      <c r="Y90" s="186"/>
    </row>
    <row r="91" spans="1:25" ht="25.5" x14ac:dyDescent="0.2">
      <c r="A91" s="184">
        <v>3</v>
      </c>
      <c r="B91" s="81" t="s">
        <v>1001</v>
      </c>
      <c r="C91" s="84" t="s">
        <v>811</v>
      </c>
      <c r="D91" s="84">
        <v>1</v>
      </c>
      <c r="E91" s="88" t="s">
        <v>850</v>
      </c>
      <c r="F91" s="84" t="s">
        <v>851</v>
      </c>
      <c r="G91" s="185">
        <v>32</v>
      </c>
      <c r="H91" s="185">
        <v>32</v>
      </c>
      <c r="I91" s="185">
        <v>100</v>
      </c>
      <c r="J91" s="185">
        <v>12</v>
      </c>
      <c r="K91" s="185">
        <v>12</v>
      </c>
      <c r="L91" s="185">
        <v>100</v>
      </c>
      <c r="M91" s="185">
        <v>76</v>
      </c>
      <c r="N91" s="185">
        <v>76</v>
      </c>
      <c r="O91" s="185">
        <v>100</v>
      </c>
      <c r="P91" s="185">
        <v>40</v>
      </c>
      <c r="Q91" s="185">
        <v>40</v>
      </c>
      <c r="R91" s="185">
        <v>100</v>
      </c>
      <c r="S91" s="185">
        <v>144</v>
      </c>
      <c r="T91" s="185">
        <v>144</v>
      </c>
      <c r="U91" s="185">
        <v>100</v>
      </c>
      <c r="V91" s="185">
        <v>36</v>
      </c>
      <c r="W91" s="185">
        <v>36</v>
      </c>
      <c r="X91" s="185">
        <v>100</v>
      </c>
      <c r="Y91" s="186"/>
    </row>
    <row r="92" spans="1:25" ht="25.5" x14ac:dyDescent="0.2">
      <c r="A92" s="184">
        <v>4</v>
      </c>
      <c r="B92" s="81" t="s">
        <v>1002</v>
      </c>
      <c r="C92" s="85" t="s">
        <v>810</v>
      </c>
      <c r="D92" s="85">
        <v>1</v>
      </c>
      <c r="E92" s="87" t="s">
        <v>850</v>
      </c>
      <c r="F92" s="85" t="s">
        <v>851</v>
      </c>
      <c r="G92" s="185">
        <v>748</v>
      </c>
      <c r="H92" s="185">
        <v>748</v>
      </c>
      <c r="I92" s="185">
        <v>100</v>
      </c>
      <c r="J92" s="185">
        <v>0</v>
      </c>
      <c r="K92" s="185">
        <v>0</v>
      </c>
      <c r="L92" s="185">
        <v>100</v>
      </c>
      <c r="M92" s="185">
        <v>44</v>
      </c>
      <c r="N92" s="185">
        <v>44</v>
      </c>
      <c r="O92" s="185">
        <v>100</v>
      </c>
      <c r="P92" s="185">
        <v>0</v>
      </c>
      <c r="Q92" s="185">
        <v>0</v>
      </c>
      <c r="R92" s="185">
        <v>100</v>
      </c>
      <c r="S92" s="185">
        <v>0</v>
      </c>
      <c r="T92" s="185">
        <v>0</v>
      </c>
      <c r="U92" s="185">
        <v>100</v>
      </c>
      <c r="V92" s="185">
        <v>0</v>
      </c>
      <c r="W92" s="185">
        <v>0</v>
      </c>
      <c r="X92" s="185">
        <v>100</v>
      </c>
      <c r="Y92" s="186"/>
    </row>
    <row r="93" spans="1:25" ht="51" x14ac:dyDescent="0.2">
      <c r="A93" s="184">
        <v>5</v>
      </c>
      <c r="B93" s="79" t="s">
        <v>1040</v>
      </c>
      <c r="C93" s="84" t="s">
        <v>810</v>
      </c>
      <c r="D93" s="94">
        <v>1</v>
      </c>
      <c r="E93" s="89" t="s">
        <v>867</v>
      </c>
      <c r="F93" s="84" t="s">
        <v>868</v>
      </c>
      <c r="G93" s="185">
        <v>704</v>
      </c>
      <c r="H93" s="185">
        <v>704</v>
      </c>
      <c r="I93" s="185">
        <v>100</v>
      </c>
      <c r="J93" s="185">
        <v>0</v>
      </c>
      <c r="K93" s="185">
        <v>0</v>
      </c>
      <c r="L93" s="185">
        <v>100</v>
      </c>
      <c r="M93" s="185">
        <v>44</v>
      </c>
      <c r="N93" s="185">
        <v>44</v>
      </c>
      <c r="O93" s="185">
        <v>100</v>
      </c>
      <c r="P93" s="185">
        <v>0</v>
      </c>
      <c r="Q93" s="185">
        <v>0</v>
      </c>
      <c r="R93" s="185">
        <v>100</v>
      </c>
      <c r="S93" s="185">
        <v>0</v>
      </c>
      <c r="T93" s="185">
        <v>0</v>
      </c>
      <c r="U93" s="185">
        <v>100</v>
      </c>
      <c r="V93" s="185">
        <v>0</v>
      </c>
      <c r="W93" s="185">
        <v>0</v>
      </c>
      <c r="X93" s="185">
        <v>100</v>
      </c>
      <c r="Y93" s="186"/>
    </row>
    <row r="94" spans="1:25" ht="38.25" x14ac:dyDescent="0.2">
      <c r="A94" s="184">
        <v>6</v>
      </c>
      <c r="B94" s="81" t="s">
        <v>1003</v>
      </c>
      <c r="C94" s="85" t="s">
        <v>810</v>
      </c>
      <c r="D94" s="85">
        <v>1</v>
      </c>
      <c r="E94" s="87" t="s">
        <v>852</v>
      </c>
      <c r="F94" s="85" t="s">
        <v>853</v>
      </c>
      <c r="G94" s="185">
        <v>792</v>
      </c>
      <c r="H94" s="185">
        <v>792</v>
      </c>
      <c r="I94" s="185">
        <v>100</v>
      </c>
      <c r="J94" s="185">
        <v>0</v>
      </c>
      <c r="K94" s="185">
        <v>0</v>
      </c>
      <c r="L94" s="185">
        <v>100</v>
      </c>
      <c r="M94" s="185">
        <v>0</v>
      </c>
      <c r="N94" s="185">
        <v>0</v>
      </c>
      <c r="O94" s="185">
        <v>100</v>
      </c>
      <c r="P94" s="185">
        <v>0</v>
      </c>
      <c r="Q94" s="185">
        <v>0</v>
      </c>
      <c r="R94" s="185">
        <v>100</v>
      </c>
      <c r="S94" s="185">
        <v>0</v>
      </c>
      <c r="T94" s="185">
        <v>0</v>
      </c>
      <c r="U94" s="185">
        <v>100</v>
      </c>
      <c r="V94" s="185">
        <v>0</v>
      </c>
      <c r="W94" s="185">
        <v>0</v>
      </c>
      <c r="X94" s="185">
        <v>100</v>
      </c>
      <c r="Y94" s="186"/>
    </row>
    <row r="95" spans="1:25" ht="38.25" x14ac:dyDescent="0.2">
      <c r="A95" s="184">
        <v>7</v>
      </c>
      <c r="B95" s="81" t="s">
        <v>1004</v>
      </c>
      <c r="C95" s="84" t="s">
        <v>811</v>
      </c>
      <c r="D95" s="84">
        <v>1</v>
      </c>
      <c r="E95" s="88" t="s">
        <v>852</v>
      </c>
      <c r="F95" s="84" t="s">
        <v>853</v>
      </c>
      <c r="G95" s="185">
        <v>8</v>
      </c>
      <c r="H95" s="185">
        <v>8</v>
      </c>
      <c r="I95" s="185">
        <v>100</v>
      </c>
      <c r="J95" s="185">
        <v>12</v>
      </c>
      <c r="K95" s="185">
        <v>12</v>
      </c>
      <c r="L95" s="185">
        <v>100</v>
      </c>
      <c r="M95" s="185">
        <v>78</v>
      </c>
      <c r="N95" s="185">
        <v>78</v>
      </c>
      <c r="O95" s="185">
        <v>100</v>
      </c>
      <c r="P95" s="185">
        <v>62</v>
      </c>
      <c r="Q95" s="185">
        <v>62</v>
      </c>
      <c r="R95" s="185">
        <v>100</v>
      </c>
      <c r="S95" s="185">
        <v>144</v>
      </c>
      <c r="T95" s="185">
        <v>144</v>
      </c>
      <c r="U95" s="185">
        <v>100</v>
      </c>
      <c r="V95" s="185">
        <v>36</v>
      </c>
      <c r="W95" s="185">
        <v>36</v>
      </c>
      <c r="X95" s="185">
        <v>100</v>
      </c>
      <c r="Y95" s="186"/>
    </row>
    <row r="96" spans="1:25" ht="25.5" x14ac:dyDescent="0.2">
      <c r="A96" s="184">
        <v>8</v>
      </c>
      <c r="B96" s="79" t="s">
        <v>1038</v>
      </c>
      <c r="C96" s="84" t="s">
        <v>810</v>
      </c>
      <c r="D96" s="94">
        <v>1</v>
      </c>
      <c r="E96" s="89" t="s">
        <v>854</v>
      </c>
      <c r="F96" s="84" t="s">
        <v>855</v>
      </c>
      <c r="G96" s="185">
        <v>830</v>
      </c>
      <c r="H96" s="185">
        <v>830</v>
      </c>
      <c r="I96" s="185">
        <v>100</v>
      </c>
      <c r="J96" s="185">
        <v>0</v>
      </c>
      <c r="K96" s="185">
        <v>0</v>
      </c>
      <c r="L96" s="185">
        <v>100</v>
      </c>
      <c r="M96" s="185">
        <v>0</v>
      </c>
      <c r="N96" s="185">
        <v>0</v>
      </c>
      <c r="O96" s="185">
        <v>100</v>
      </c>
      <c r="P96" s="185">
        <v>0</v>
      </c>
      <c r="Q96" s="185">
        <v>0</v>
      </c>
      <c r="R96" s="185">
        <v>100</v>
      </c>
      <c r="S96" s="185">
        <v>0</v>
      </c>
      <c r="T96" s="185">
        <v>0</v>
      </c>
      <c r="U96" s="185">
        <v>100</v>
      </c>
      <c r="V96" s="185">
        <v>0</v>
      </c>
      <c r="W96" s="185">
        <v>0</v>
      </c>
      <c r="X96" s="185">
        <v>100</v>
      </c>
      <c r="Y96" s="186"/>
    </row>
    <row r="97" spans="1:25" ht="38.25" x14ac:dyDescent="0.2">
      <c r="A97" s="184">
        <v>9</v>
      </c>
      <c r="B97" s="79" t="s">
        <v>743</v>
      </c>
      <c r="C97" s="84" t="s">
        <v>810</v>
      </c>
      <c r="D97" s="94">
        <v>2</v>
      </c>
      <c r="E97" s="91" t="s">
        <v>820</v>
      </c>
      <c r="F97" s="78" t="s">
        <v>821</v>
      </c>
      <c r="G97" s="185">
        <v>80</v>
      </c>
      <c r="H97" s="185">
        <v>80</v>
      </c>
      <c r="I97" s="185">
        <v>100</v>
      </c>
      <c r="J97" s="185">
        <v>40</v>
      </c>
      <c r="K97" s="185">
        <v>40</v>
      </c>
      <c r="L97" s="185">
        <v>100</v>
      </c>
      <c r="M97" s="185">
        <v>200</v>
      </c>
      <c r="N97" s="185">
        <v>200</v>
      </c>
      <c r="O97" s="185">
        <v>100</v>
      </c>
      <c r="P97" s="185">
        <v>340</v>
      </c>
      <c r="Q97" s="185">
        <v>340</v>
      </c>
      <c r="R97" s="185">
        <v>100</v>
      </c>
      <c r="S97" s="185">
        <v>108</v>
      </c>
      <c r="T97" s="185">
        <v>108</v>
      </c>
      <c r="U97" s="185">
        <v>100</v>
      </c>
      <c r="V97" s="185">
        <v>0</v>
      </c>
      <c r="W97" s="185">
        <v>0</v>
      </c>
      <c r="X97" s="185">
        <v>100</v>
      </c>
      <c r="Y97" s="186"/>
    </row>
    <row r="98" spans="1:25" ht="63.75" x14ac:dyDescent="0.2">
      <c r="A98" s="184">
        <v>10</v>
      </c>
      <c r="B98" s="80" t="s">
        <v>1006</v>
      </c>
      <c r="C98" s="84" t="s">
        <v>810</v>
      </c>
      <c r="D98" s="84">
        <v>2</v>
      </c>
      <c r="E98" s="88" t="s">
        <v>824</v>
      </c>
      <c r="F98" s="78" t="s">
        <v>825</v>
      </c>
      <c r="G98" s="185">
        <v>68</v>
      </c>
      <c r="H98" s="185">
        <v>68</v>
      </c>
      <c r="I98" s="185">
        <v>100</v>
      </c>
      <c r="J98" s="185">
        <v>0</v>
      </c>
      <c r="K98" s="185">
        <v>0</v>
      </c>
      <c r="L98" s="185">
        <v>100</v>
      </c>
      <c r="M98" s="185">
        <v>34</v>
      </c>
      <c r="N98" s="185">
        <v>34</v>
      </c>
      <c r="O98" s="185">
        <v>100</v>
      </c>
      <c r="P98" s="185">
        <v>459</v>
      </c>
      <c r="Q98" s="185">
        <v>459</v>
      </c>
      <c r="R98" s="185">
        <v>100</v>
      </c>
      <c r="S98" s="185">
        <v>72</v>
      </c>
      <c r="T98" s="185">
        <v>72</v>
      </c>
      <c r="U98" s="185">
        <v>100</v>
      </c>
      <c r="V98" s="185">
        <v>144</v>
      </c>
      <c r="W98" s="185">
        <v>144</v>
      </c>
      <c r="X98" s="185">
        <v>100</v>
      </c>
      <c r="Y98" s="186"/>
    </row>
    <row r="99" spans="1:25" ht="89.25" x14ac:dyDescent="0.2">
      <c r="A99" s="184">
        <v>11</v>
      </c>
      <c r="B99" s="81" t="s">
        <v>1008</v>
      </c>
      <c r="C99" s="85" t="s">
        <v>811</v>
      </c>
      <c r="D99" s="85">
        <v>2</v>
      </c>
      <c r="E99" s="87" t="s">
        <v>832</v>
      </c>
      <c r="F99" s="85" t="s">
        <v>833</v>
      </c>
      <c r="G99" s="185">
        <v>8</v>
      </c>
      <c r="H99" s="185">
        <v>8</v>
      </c>
      <c r="I99" s="185">
        <v>100</v>
      </c>
      <c r="J99" s="185">
        <v>0</v>
      </c>
      <c r="K99" s="185">
        <v>0</v>
      </c>
      <c r="L99" s="185">
        <v>100</v>
      </c>
      <c r="M99" s="185">
        <v>80</v>
      </c>
      <c r="N99" s="185">
        <v>80</v>
      </c>
      <c r="O99" s="185">
        <v>100</v>
      </c>
      <c r="P99" s="185">
        <v>72</v>
      </c>
      <c r="Q99" s="185">
        <v>72</v>
      </c>
      <c r="R99" s="185">
        <v>100</v>
      </c>
      <c r="S99" s="185">
        <v>72</v>
      </c>
      <c r="T99" s="185">
        <v>72</v>
      </c>
      <c r="U99" s="185">
        <v>100</v>
      </c>
      <c r="V99" s="185">
        <v>108</v>
      </c>
      <c r="W99" s="185">
        <v>108</v>
      </c>
      <c r="X99" s="185">
        <v>100</v>
      </c>
      <c r="Y99" s="186"/>
    </row>
    <row r="100" spans="1:25" ht="89.25" x14ac:dyDescent="0.2">
      <c r="A100" s="184">
        <v>12</v>
      </c>
      <c r="B100" s="81" t="s">
        <v>1009</v>
      </c>
      <c r="C100" s="84" t="s">
        <v>810</v>
      </c>
      <c r="D100" s="84">
        <v>2</v>
      </c>
      <c r="E100" s="88" t="s">
        <v>832</v>
      </c>
      <c r="F100" s="84" t="s">
        <v>833</v>
      </c>
      <c r="G100" s="185">
        <v>80</v>
      </c>
      <c r="H100" s="185">
        <v>80</v>
      </c>
      <c r="I100" s="185">
        <v>100</v>
      </c>
      <c r="J100" s="185">
        <v>0</v>
      </c>
      <c r="K100" s="185">
        <v>0</v>
      </c>
      <c r="L100" s="185">
        <v>100</v>
      </c>
      <c r="M100" s="185">
        <v>200</v>
      </c>
      <c r="N100" s="185">
        <v>200</v>
      </c>
      <c r="O100" s="185">
        <v>100</v>
      </c>
      <c r="P100" s="185">
        <v>400</v>
      </c>
      <c r="Q100" s="185">
        <v>400</v>
      </c>
      <c r="R100" s="185">
        <v>100</v>
      </c>
      <c r="S100" s="185">
        <v>144</v>
      </c>
      <c r="T100" s="185">
        <v>144</v>
      </c>
      <c r="U100" s="185">
        <v>100</v>
      </c>
      <c r="V100" s="185">
        <v>0</v>
      </c>
      <c r="W100" s="185">
        <v>0</v>
      </c>
      <c r="X100" s="185">
        <v>100</v>
      </c>
      <c r="Y100" s="186"/>
    </row>
    <row r="101" spans="1:25" ht="63.75" x14ac:dyDescent="0.2">
      <c r="A101" s="184">
        <v>13</v>
      </c>
      <c r="B101" s="187" t="s">
        <v>1010</v>
      </c>
      <c r="C101" s="84" t="s">
        <v>810</v>
      </c>
      <c r="D101" s="94">
        <v>2</v>
      </c>
      <c r="E101" s="89" t="s">
        <v>842</v>
      </c>
      <c r="F101" s="82" t="s">
        <v>843</v>
      </c>
      <c r="G101" s="185">
        <v>126</v>
      </c>
      <c r="H101" s="185">
        <v>126</v>
      </c>
      <c r="I101" s="185">
        <v>100</v>
      </c>
      <c r="J101" s="185">
        <v>0</v>
      </c>
      <c r="K101" s="185">
        <v>0</v>
      </c>
      <c r="L101" s="185">
        <v>100</v>
      </c>
      <c r="M101" s="185">
        <v>198</v>
      </c>
      <c r="N101" s="185">
        <v>198</v>
      </c>
      <c r="O101" s="185">
        <v>100</v>
      </c>
      <c r="P101" s="185">
        <v>288</v>
      </c>
      <c r="Q101" s="185">
        <v>288</v>
      </c>
      <c r="R101" s="185">
        <v>100</v>
      </c>
      <c r="S101" s="185">
        <v>180</v>
      </c>
      <c r="T101" s="185">
        <v>180</v>
      </c>
      <c r="U101" s="185">
        <v>100</v>
      </c>
      <c r="V101" s="185">
        <v>0</v>
      </c>
      <c r="W101" s="185">
        <v>0</v>
      </c>
      <c r="X101" s="185">
        <v>100</v>
      </c>
      <c r="Y101" s="186"/>
    </row>
    <row r="102" spans="1:25" ht="25.5" x14ac:dyDescent="0.2">
      <c r="A102" s="184">
        <v>14</v>
      </c>
      <c r="B102" s="81" t="s">
        <v>1012</v>
      </c>
      <c r="C102" s="84" t="s">
        <v>810</v>
      </c>
      <c r="D102" s="84">
        <v>2</v>
      </c>
      <c r="E102" s="88" t="s">
        <v>850</v>
      </c>
      <c r="F102" s="84" t="s">
        <v>851</v>
      </c>
      <c r="G102" s="185">
        <v>144</v>
      </c>
      <c r="H102" s="185">
        <v>144</v>
      </c>
      <c r="I102" s="185">
        <v>100</v>
      </c>
      <c r="J102" s="185">
        <v>0</v>
      </c>
      <c r="K102" s="185">
        <v>0</v>
      </c>
      <c r="L102" s="185">
        <v>100</v>
      </c>
      <c r="M102" s="185">
        <v>264</v>
      </c>
      <c r="N102" s="185">
        <v>264</v>
      </c>
      <c r="O102" s="185">
        <v>100</v>
      </c>
      <c r="P102" s="185">
        <v>456</v>
      </c>
      <c r="Q102" s="185">
        <v>456</v>
      </c>
      <c r="R102" s="185">
        <v>100</v>
      </c>
      <c r="S102" s="185">
        <v>0</v>
      </c>
      <c r="T102" s="185">
        <v>0</v>
      </c>
      <c r="U102" s="185">
        <v>100</v>
      </c>
      <c r="V102" s="185">
        <v>0</v>
      </c>
      <c r="W102" s="185">
        <v>0</v>
      </c>
      <c r="X102" s="185">
        <v>100</v>
      </c>
      <c r="Y102" s="186"/>
    </row>
    <row r="103" spans="1:25" ht="25.5" x14ac:dyDescent="0.2">
      <c r="A103" s="184">
        <v>15</v>
      </c>
      <c r="B103" s="81" t="s">
        <v>1013</v>
      </c>
      <c r="C103" s="85" t="s">
        <v>810</v>
      </c>
      <c r="D103" s="85">
        <v>2</v>
      </c>
      <c r="E103" s="87" t="s">
        <v>850</v>
      </c>
      <c r="F103" s="85" t="s">
        <v>851</v>
      </c>
      <c r="G103" s="185">
        <v>76</v>
      </c>
      <c r="H103" s="185">
        <v>76</v>
      </c>
      <c r="I103" s="185">
        <v>100</v>
      </c>
      <c r="J103" s="185">
        <v>0</v>
      </c>
      <c r="K103" s="185">
        <v>0</v>
      </c>
      <c r="L103" s="185">
        <v>100</v>
      </c>
      <c r="M103" s="185">
        <v>0</v>
      </c>
      <c r="N103" s="185">
        <v>0</v>
      </c>
      <c r="O103" s="185">
        <v>100</v>
      </c>
      <c r="P103" s="185">
        <v>608</v>
      </c>
      <c r="Q103" s="185">
        <v>608</v>
      </c>
      <c r="R103" s="185">
        <v>100</v>
      </c>
      <c r="S103" s="185">
        <v>108</v>
      </c>
      <c r="T103" s="185">
        <v>108</v>
      </c>
      <c r="U103" s="185">
        <v>100</v>
      </c>
      <c r="V103" s="185">
        <v>72</v>
      </c>
      <c r="W103" s="185">
        <v>72</v>
      </c>
      <c r="X103" s="185">
        <v>100</v>
      </c>
      <c r="Y103" s="186"/>
    </row>
    <row r="104" spans="1:25" ht="38.25" x14ac:dyDescent="0.2">
      <c r="A104" s="184">
        <v>16</v>
      </c>
      <c r="B104" s="81" t="s">
        <v>1014</v>
      </c>
      <c r="C104" s="84" t="s">
        <v>810</v>
      </c>
      <c r="D104" s="84">
        <v>2</v>
      </c>
      <c r="E104" s="88" t="s">
        <v>852</v>
      </c>
      <c r="F104" s="84" t="s">
        <v>853</v>
      </c>
      <c r="G104" s="185">
        <v>144</v>
      </c>
      <c r="H104" s="185">
        <v>144</v>
      </c>
      <c r="I104" s="185">
        <v>100</v>
      </c>
      <c r="J104" s="185">
        <v>0</v>
      </c>
      <c r="K104" s="185">
        <v>0</v>
      </c>
      <c r="L104" s="185">
        <v>100</v>
      </c>
      <c r="M104" s="185">
        <v>216</v>
      </c>
      <c r="N104" s="185">
        <v>216</v>
      </c>
      <c r="O104" s="185">
        <v>100</v>
      </c>
      <c r="P104" s="185">
        <v>504</v>
      </c>
      <c r="Q104" s="185">
        <v>504</v>
      </c>
      <c r="R104" s="185">
        <v>100</v>
      </c>
      <c r="S104" s="185">
        <v>0</v>
      </c>
      <c r="T104" s="185">
        <v>0</v>
      </c>
      <c r="U104" s="185">
        <v>100</v>
      </c>
      <c r="V104" s="185">
        <v>0</v>
      </c>
      <c r="W104" s="185">
        <v>0</v>
      </c>
      <c r="X104" s="185">
        <v>100</v>
      </c>
      <c r="Y104" s="186"/>
    </row>
    <row r="105" spans="1:25" ht="38.25" x14ac:dyDescent="0.2">
      <c r="A105" s="184">
        <v>17</v>
      </c>
      <c r="B105" s="81" t="s">
        <v>1015</v>
      </c>
      <c r="C105" s="85" t="s">
        <v>811</v>
      </c>
      <c r="D105" s="85">
        <v>2</v>
      </c>
      <c r="E105" s="87" t="s">
        <v>852</v>
      </c>
      <c r="F105" s="85" t="s">
        <v>853</v>
      </c>
      <c r="G105" s="185">
        <v>16</v>
      </c>
      <c r="H105" s="185">
        <v>16</v>
      </c>
      <c r="I105" s="185">
        <v>100</v>
      </c>
      <c r="J105" s="185">
        <v>0</v>
      </c>
      <c r="K105" s="185">
        <v>0</v>
      </c>
      <c r="L105" s="185">
        <v>100</v>
      </c>
      <c r="M105" s="185">
        <v>52</v>
      </c>
      <c r="N105" s="185">
        <v>52</v>
      </c>
      <c r="O105" s="185">
        <v>100</v>
      </c>
      <c r="P105" s="185">
        <v>92</v>
      </c>
      <c r="Q105" s="185">
        <v>92</v>
      </c>
      <c r="R105" s="185">
        <v>100</v>
      </c>
      <c r="S105" s="185">
        <v>36</v>
      </c>
      <c r="T105" s="185">
        <v>36</v>
      </c>
      <c r="U105" s="185">
        <v>100</v>
      </c>
      <c r="V105" s="185">
        <v>0</v>
      </c>
      <c r="W105" s="185">
        <v>0</v>
      </c>
      <c r="X105" s="185">
        <v>100</v>
      </c>
      <c r="Y105" s="186"/>
    </row>
    <row r="106" spans="1:25" ht="25.5" x14ac:dyDescent="0.2">
      <c r="A106" s="184">
        <v>18</v>
      </c>
      <c r="B106" s="79" t="s">
        <v>1016</v>
      </c>
      <c r="C106" s="84" t="s">
        <v>810</v>
      </c>
      <c r="D106" s="94">
        <v>2</v>
      </c>
      <c r="E106" s="89" t="s">
        <v>854</v>
      </c>
      <c r="F106" s="84" t="s">
        <v>855</v>
      </c>
      <c r="G106" s="185">
        <v>120</v>
      </c>
      <c r="H106" s="185">
        <v>120</v>
      </c>
      <c r="I106" s="185">
        <v>100</v>
      </c>
      <c r="J106" s="185">
        <v>40</v>
      </c>
      <c r="K106" s="185">
        <v>40</v>
      </c>
      <c r="L106" s="185">
        <v>100</v>
      </c>
      <c r="M106" s="185">
        <v>240</v>
      </c>
      <c r="N106" s="185">
        <v>240</v>
      </c>
      <c r="O106" s="185">
        <v>100</v>
      </c>
      <c r="P106" s="185">
        <v>320</v>
      </c>
      <c r="Q106" s="185">
        <v>320</v>
      </c>
      <c r="R106" s="185">
        <v>100</v>
      </c>
      <c r="S106" s="185">
        <v>144</v>
      </c>
      <c r="T106" s="185">
        <v>144</v>
      </c>
      <c r="U106" s="185">
        <v>100</v>
      </c>
      <c r="V106" s="185"/>
      <c r="W106" s="185"/>
      <c r="X106" s="185">
        <v>100</v>
      </c>
      <c r="Y106" s="186"/>
    </row>
    <row r="107" spans="1:25" ht="38.25" x14ac:dyDescent="0.2">
      <c r="A107" s="184">
        <v>19</v>
      </c>
      <c r="B107" s="81" t="s">
        <v>1018</v>
      </c>
      <c r="C107" s="84" t="s">
        <v>810</v>
      </c>
      <c r="D107" s="84">
        <v>2</v>
      </c>
      <c r="E107" s="88" t="s">
        <v>865</v>
      </c>
      <c r="F107" s="84" t="s">
        <v>866</v>
      </c>
      <c r="G107" s="185">
        <v>108</v>
      </c>
      <c r="H107" s="185">
        <v>108</v>
      </c>
      <c r="I107" s="185">
        <v>100</v>
      </c>
      <c r="J107" s="185">
        <v>36</v>
      </c>
      <c r="K107" s="185">
        <v>36</v>
      </c>
      <c r="L107" s="185">
        <v>100</v>
      </c>
      <c r="M107" s="185">
        <v>144</v>
      </c>
      <c r="N107" s="185">
        <v>144</v>
      </c>
      <c r="O107" s="185">
        <v>100</v>
      </c>
      <c r="P107" s="185">
        <v>396</v>
      </c>
      <c r="Q107" s="185">
        <v>396</v>
      </c>
      <c r="R107" s="185">
        <v>100</v>
      </c>
      <c r="S107" s="185">
        <v>144</v>
      </c>
      <c r="T107" s="185">
        <v>144</v>
      </c>
      <c r="U107" s="185">
        <v>100</v>
      </c>
      <c r="V107" s="185">
        <v>72</v>
      </c>
      <c r="W107" s="185">
        <v>72</v>
      </c>
      <c r="X107" s="185">
        <v>100</v>
      </c>
      <c r="Y107" s="186"/>
    </row>
    <row r="108" spans="1:25" ht="51" x14ac:dyDescent="0.2">
      <c r="A108" s="184">
        <v>20</v>
      </c>
      <c r="B108" s="79" t="s">
        <v>1019</v>
      </c>
      <c r="C108" s="84" t="s">
        <v>810</v>
      </c>
      <c r="D108" s="94">
        <v>2</v>
      </c>
      <c r="E108" s="89" t="s">
        <v>867</v>
      </c>
      <c r="F108" s="84" t="s">
        <v>868</v>
      </c>
      <c r="G108" s="185">
        <v>76</v>
      </c>
      <c r="H108" s="185">
        <v>76</v>
      </c>
      <c r="I108" s="185">
        <v>100</v>
      </c>
      <c r="J108" s="185">
        <v>0</v>
      </c>
      <c r="K108" s="185">
        <v>0</v>
      </c>
      <c r="L108" s="185">
        <v>100</v>
      </c>
      <c r="M108" s="185">
        <v>184</v>
      </c>
      <c r="N108" s="185">
        <v>184</v>
      </c>
      <c r="O108" s="185">
        <v>100</v>
      </c>
      <c r="P108" s="185">
        <v>398</v>
      </c>
      <c r="Q108" s="185">
        <v>398</v>
      </c>
      <c r="R108" s="185">
        <v>100</v>
      </c>
      <c r="S108" s="185">
        <v>108</v>
      </c>
      <c r="T108" s="185">
        <v>108</v>
      </c>
      <c r="U108" s="185">
        <v>100</v>
      </c>
      <c r="V108" s="185">
        <v>36</v>
      </c>
      <c r="W108" s="185">
        <v>36</v>
      </c>
      <c r="X108" s="185">
        <v>100</v>
      </c>
      <c r="Y108" s="186"/>
    </row>
    <row r="109" spans="1:25" ht="51" x14ac:dyDescent="0.2">
      <c r="A109" s="184">
        <v>21</v>
      </c>
      <c r="B109" s="79" t="s">
        <v>1020</v>
      </c>
      <c r="C109" s="85" t="s">
        <v>811</v>
      </c>
      <c r="D109" s="95">
        <v>2</v>
      </c>
      <c r="E109" s="90" t="s">
        <v>867</v>
      </c>
      <c r="F109" s="85" t="s">
        <v>868</v>
      </c>
      <c r="G109" s="185">
        <v>8</v>
      </c>
      <c r="H109" s="185">
        <v>8</v>
      </c>
      <c r="I109" s="185">
        <v>100</v>
      </c>
      <c r="J109" s="185">
        <v>16</v>
      </c>
      <c r="K109" s="185">
        <v>16</v>
      </c>
      <c r="L109" s="185">
        <v>100</v>
      </c>
      <c r="M109" s="185">
        <v>34</v>
      </c>
      <c r="N109" s="185">
        <v>34</v>
      </c>
      <c r="O109" s="185">
        <v>100</v>
      </c>
      <c r="P109" s="185">
        <v>108</v>
      </c>
      <c r="Q109" s="185">
        <v>108</v>
      </c>
      <c r="R109" s="185">
        <v>100</v>
      </c>
      <c r="S109" s="185">
        <v>72</v>
      </c>
      <c r="T109" s="185">
        <v>72</v>
      </c>
      <c r="U109" s="185">
        <v>100</v>
      </c>
      <c r="V109" s="185">
        <v>144</v>
      </c>
      <c r="W109" s="185">
        <v>144</v>
      </c>
      <c r="X109" s="185">
        <v>100</v>
      </c>
      <c r="Y109" s="186"/>
    </row>
    <row r="110" spans="1:25" ht="38.25" x14ac:dyDescent="0.2">
      <c r="A110" s="184">
        <v>22</v>
      </c>
      <c r="B110" s="81" t="s">
        <v>1021</v>
      </c>
      <c r="C110" s="84" t="s">
        <v>810</v>
      </c>
      <c r="D110" s="84">
        <v>2</v>
      </c>
      <c r="E110" s="88" t="s">
        <v>869</v>
      </c>
      <c r="F110" s="84" t="s">
        <v>870</v>
      </c>
      <c r="G110" s="185">
        <v>76</v>
      </c>
      <c r="H110" s="185">
        <v>76</v>
      </c>
      <c r="I110" s="185">
        <v>100</v>
      </c>
      <c r="J110" s="185">
        <v>0</v>
      </c>
      <c r="K110" s="185">
        <v>0</v>
      </c>
      <c r="L110" s="185">
        <v>100</v>
      </c>
      <c r="M110" s="185">
        <v>256</v>
      </c>
      <c r="N110" s="185">
        <v>256</v>
      </c>
      <c r="O110" s="185">
        <v>100</v>
      </c>
      <c r="P110" s="185">
        <v>324</v>
      </c>
      <c r="Q110" s="185">
        <v>324</v>
      </c>
      <c r="R110" s="185">
        <v>100</v>
      </c>
      <c r="S110" s="185">
        <v>72</v>
      </c>
      <c r="T110" s="185">
        <v>72</v>
      </c>
      <c r="U110" s="185">
        <v>100</v>
      </c>
      <c r="V110" s="185">
        <v>72</v>
      </c>
      <c r="W110" s="185">
        <v>72</v>
      </c>
      <c r="X110" s="185">
        <v>100</v>
      </c>
      <c r="Y110" s="186"/>
    </row>
    <row r="111" spans="1:25" ht="25.5" x14ac:dyDescent="0.2">
      <c r="A111" s="184">
        <v>23</v>
      </c>
      <c r="B111" s="79" t="s">
        <v>804</v>
      </c>
      <c r="C111" s="84" t="s">
        <v>810</v>
      </c>
      <c r="D111" s="94">
        <v>2</v>
      </c>
      <c r="E111" s="91" t="s">
        <v>873</v>
      </c>
      <c r="F111" s="78" t="s">
        <v>874</v>
      </c>
      <c r="G111" s="185">
        <v>209</v>
      </c>
      <c r="H111" s="185">
        <v>209</v>
      </c>
      <c r="I111" s="185">
        <v>100</v>
      </c>
      <c r="J111" s="185">
        <v>92</v>
      </c>
      <c r="K111" s="185">
        <v>92</v>
      </c>
      <c r="L111" s="185">
        <v>100</v>
      </c>
      <c r="M111" s="185">
        <v>527</v>
      </c>
      <c r="N111" s="185">
        <v>527</v>
      </c>
      <c r="O111" s="185">
        <v>100</v>
      </c>
      <c r="P111" s="185">
        <v>0</v>
      </c>
      <c r="Q111" s="185">
        <v>0</v>
      </c>
      <c r="R111" s="185">
        <v>100</v>
      </c>
      <c r="S111" s="185">
        <v>0</v>
      </c>
      <c r="T111" s="185">
        <v>0</v>
      </c>
      <c r="U111" s="185">
        <v>100</v>
      </c>
      <c r="V111" s="185">
        <v>0</v>
      </c>
      <c r="W111" s="185">
        <v>0</v>
      </c>
      <c r="X111" s="185">
        <v>100</v>
      </c>
      <c r="Y111" s="186"/>
    </row>
    <row r="112" spans="1:25" ht="25.5" x14ac:dyDescent="0.2">
      <c r="A112" s="184">
        <v>24</v>
      </c>
      <c r="B112" s="85" t="s">
        <v>808</v>
      </c>
      <c r="C112" s="85" t="s">
        <v>811</v>
      </c>
      <c r="D112" s="85">
        <v>2</v>
      </c>
      <c r="E112" s="85" t="s">
        <v>877</v>
      </c>
      <c r="F112" s="85" t="s">
        <v>878</v>
      </c>
      <c r="G112" s="185">
        <v>8</v>
      </c>
      <c r="H112" s="185">
        <v>8</v>
      </c>
      <c r="I112" s="185">
        <v>100</v>
      </c>
      <c r="J112" s="185"/>
      <c r="K112" s="185"/>
      <c r="L112" s="185">
        <v>100</v>
      </c>
      <c r="M112" s="185">
        <v>64</v>
      </c>
      <c r="N112" s="185">
        <v>64</v>
      </c>
      <c r="O112" s="185">
        <v>100</v>
      </c>
      <c r="P112" s="185">
        <v>88</v>
      </c>
      <c r="Q112" s="185">
        <v>88</v>
      </c>
      <c r="R112" s="185">
        <v>100</v>
      </c>
      <c r="S112" s="185">
        <v>72</v>
      </c>
      <c r="T112" s="185">
        <v>72</v>
      </c>
      <c r="U112" s="185">
        <v>100</v>
      </c>
      <c r="V112" s="185">
        <v>72</v>
      </c>
      <c r="W112" s="185">
        <v>72</v>
      </c>
      <c r="X112" s="185">
        <v>100</v>
      </c>
      <c r="Y112" s="186"/>
    </row>
    <row r="113" spans="1:25" ht="25.5" x14ac:dyDescent="0.2">
      <c r="A113" s="184">
        <v>25</v>
      </c>
      <c r="B113" s="79" t="s">
        <v>1022</v>
      </c>
      <c r="C113" s="84" t="s">
        <v>810</v>
      </c>
      <c r="D113" s="94">
        <v>3</v>
      </c>
      <c r="E113" s="89" t="s">
        <v>814</v>
      </c>
      <c r="F113" s="78" t="s">
        <v>815</v>
      </c>
      <c r="G113" s="185">
        <v>108</v>
      </c>
      <c r="H113" s="185">
        <v>108</v>
      </c>
      <c r="I113" s="185">
        <v>100</v>
      </c>
      <c r="J113" s="185">
        <v>36</v>
      </c>
      <c r="K113" s="185">
        <v>36</v>
      </c>
      <c r="L113" s="185">
        <v>100</v>
      </c>
      <c r="M113" s="185">
        <v>162</v>
      </c>
      <c r="N113" s="185">
        <v>162</v>
      </c>
      <c r="O113" s="185">
        <v>100</v>
      </c>
      <c r="P113" s="185">
        <v>288</v>
      </c>
      <c r="Q113" s="185">
        <v>288</v>
      </c>
      <c r="R113" s="185">
        <v>100</v>
      </c>
      <c r="S113" s="185">
        <v>36</v>
      </c>
      <c r="T113" s="185">
        <v>36</v>
      </c>
      <c r="U113" s="185">
        <v>100</v>
      </c>
      <c r="V113" s="185">
        <v>180</v>
      </c>
      <c r="W113" s="185">
        <v>180</v>
      </c>
      <c r="X113" s="185">
        <v>100</v>
      </c>
      <c r="Y113" s="186"/>
    </row>
    <row r="114" spans="1:25" ht="25.5" x14ac:dyDescent="0.2">
      <c r="A114" s="184">
        <v>26</v>
      </c>
      <c r="B114" s="79" t="s">
        <v>738</v>
      </c>
      <c r="C114" s="85" t="s">
        <v>811</v>
      </c>
      <c r="D114" s="95">
        <v>3</v>
      </c>
      <c r="E114" s="90" t="s">
        <v>814</v>
      </c>
      <c r="F114" s="79" t="s">
        <v>815</v>
      </c>
      <c r="G114" s="185">
        <v>14</v>
      </c>
      <c r="H114" s="185">
        <v>14</v>
      </c>
      <c r="I114" s="185">
        <v>100</v>
      </c>
      <c r="J114" s="185">
        <v>6</v>
      </c>
      <c r="K114" s="185">
        <v>6</v>
      </c>
      <c r="L114" s="185">
        <v>100</v>
      </c>
      <c r="M114" s="185">
        <v>26</v>
      </c>
      <c r="N114" s="185">
        <v>26</v>
      </c>
      <c r="O114" s="185">
        <v>100</v>
      </c>
      <c r="P114" s="185">
        <v>114</v>
      </c>
      <c r="Q114" s="185">
        <v>114</v>
      </c>
      <c r="R114" s="185">
        <v>100</v>
      </c>
      <c r="S114" s="185">
        <v>180</v>
      </c>
      <c r="T114" s="185">
        <v>180</v>
      </c>
      <c r="U114" s="185">
        <v>100</v>
      </c>
      <c r="V114" s="185">
        <v>216</v>
      </c>
      <c r="W114" s="185">
        <v>216</v>
      </c>
      <c r="X114" s="185">
        <v>100</v>
      </c>
      <c r="Y114" s="186"/>
    </row>
    <row r="115" spans="1:25" ht="38.25" x14ac:dyDescent="0.2">
      <c r="A115" s="184">
        <v>27</v>
      </c>
      <c r="B115" s="79" t="s">
        <v>1023</v>
      </c>
      <c r="C115" s="85" t="s">
        <v>810</v>
      </c>
      <c r="D115" s="95">
        <v>3</v>
      </c>
      <c r="E115" s="191" t="s">
        <v>820</v>
      </c>
      <c r="F115" s="79" t="s">
        <v>821</v>
      </c>
      <c r="G115" s="185">
        <v>32</v>
      </c>
      <c r="H115" s="185">
        <v>32</v>
      </c>
      <c r="I115" s="185">
        <v>100</v>
      </c>
      <c r="J115" s="185">
        <v>0</v>
      </c>
      <c r="K115" s="185">
        <v>0</v>
      </c>
      <c r="L115" s="185">
        <v>100</v>
      </c>
      <c r="M115" s="185">
        <v>48</v>
      </c>
      <c r="N115" s="185">
        <v>48</v>
      </c>
      <c r="O115" s="185">
        <v>100</v>
      </c>
      <c r="P115" s="185">
        <v>200</v>
      </c>
      <c r="Q115" s="185">
        <v>200</v>
      </c>
      <c r="R115" s="185">
        <v>100</v>
      </c>
      <c r="S115" s="185">
        <v>0</v>
      </c>
      <c r="T115" s="185">
        <v>0</v>
      </c>
      <c r="U115" s="185">
        <v>100</v>
      </c>
      <c r="V115" s="185">
        <v>324</v>
      </c>
      <c r="W115" s="185">
        <v>324</v>
      </c>
      <c r="X115" s="185">
        <v>100</v>
      </c>
      <c r="Y115" s="186"/>
    </row>
    <row r="116" spans="1:25" ht="38.25" x14ac:dyDescent="0.2">
      <c r="A116" s="184">
        <v>28</v>
      </c>
      <c r="B116" s="81" t="s">
        <v>1025</v>
      </c>
      <c r="C116" s="85" t="s">
        <v>811</v>
      </c>
      <c r="D116" s="85">
        <v>3</v>
      </c>
      <c r="E116" s="87" t="s">
        <v>852</v>
      </c>
      <c r="F116" s="85" t="s">
        <v>853</v>
      </c>
      <c r="G116" s="185">
        <v>16</v>
      </c>
      <c r="H116" s="185">
        <v>16</v>
      </c>
      <c r="I116" s="185">
        <v>100</v>
      </c>
      <c r="J116" s="185">
        <v>8</v>
      </c>
      <c r="K116" s="185">
        <v>8</v>
      </c>
      <c r="L116" s="185">
        <v>100</v>
      </c>
      <c r="M116" s="185">
        <v>10</v>
      </c>
      <c r="N116" s="185">
        <v>10</v>
      </c>
      <c r="O116" s="185">
        <v>100</v>
      </c>
      <c r="P116" s="185">
        <v>126</v>
      </c>
      <c r="Q116" s="185">
        <v>126</v>
      </c>
      <c r="R116" s="185">
        <v>100</v>
      </c>
      <c r="S116" s="185">
        <v>0</v>
      </c>
      <c r="T116" s="185">
        <v>0</v>
      </c>
      <c r="U116" s="185">
        <v>100</v>
      </c>
      <c r="V116" s="185">
        <v>144</v>
      </c>
      <c r="W116" s="185">
        <v>144</v>
      </c>
      <c r="X116" s="185">
        <v>100</v>
      </c>
      <c r="Y116" s="186"/>
    </row>
    <row r="117" spans="1:25" ht="25.5" x14ac:dyDescent="0.2">
      <c r="A117" s="184">
        <v>29</v>
      </c>
      <c r="B117" s="79" t="s">
        <v>1026</v>
      </c>
      <c r="C117" s="85" t="s">
        <v>810</v>
      </c>
      <c r="D117" s="95">
        <v>3</v>
      </c>
      <c r="E117" s="90" t="s">
        <v>854</v>
      </c>
      <c r="F117" s="85" t="s">
        <v>855</v>
      </c>
      <c r="G117" s="185">
        <v>68</v>
      </c>
      <c r="H117" s="185">
        <v>68</v>
      </c>
      <c r="I117" s="185">
        <v>100</v>
      </c>
      <c r="J117" s="185">
        <v>0</v>
      </c>
      <c r="K117" s="185">
        <v>0</v>
      </c>
      <c r="L117" s="185">
        <v>100</v>
      </c>
      <c r="M117" s="185">
        <v>34</v>
      </c>
      <c r="N117" s="185">
        <v>34</v>
      </c>
      <c r="O117" s="185">
        <v>100</v>
      </c>
      <c r="P117" s="185">
        <v>510</v>
      </c>
      <c r="Q117" s="185">
        <v>510</v>
      </c>
      <c r="R117" s="185">
        <v>100</v>
      </c>
      <c r="S117" s="185">
        <v>72</v>
      </c>
      <c r="T117" s="185">
        <v>72</v>
      </c>
      <c r="U117" s="185">
        <v>100</v>
      </c>
      <c r="V117" s="185">
        <v>144</v>
      </c>
      <c r="W117" s="185">
        <v>144</v>
      </c>
      <c r="X117" s="185">
        <v>100</v>
      </c>
      <c r="Y117" s="186"/>
    </row>
    <row r="118" spans="1:25" ht="25.5" x14ac:dyDescent="0.2">
      <c r="A118" s="184">
        <v>30</v>
      </c>
      <c r="B118" s="83" t="s">
        <v>1027</v>
      </c>
      <c r="C118" s="85" t="s">
        <v>811</v>
      </c>
      <c r="D118" s="85">
        <v>3</v>
      </c>
      <c r="E118" s="87" t="s">
        <v>854</v>
      </c>
      <c r="F118" s="85" t="s">
        <v>855</v>
      </c>
      <c r="G118" s="185">
        <v>16</v>
      </c>
      <c r="H118" s="185">
        <v>16</v>
      </c>
      <c r="I118" s="185">
        <v>100</v>
      </c>
      <c r="J118" s="185">
        <v>0</v>
      </c>
      <c r="K118" s="185">
        <v>0</v>
      </c>
      <c r="L118" s="185">
        <v>100</v>
      </c>
      <c r="M118" s="185">
        <v>0</v>
      </c>
      <c r="N118" s="185">
        <v>0</v>
      </c>
      <c r="O118" s="185">
        <v>100</v>
      </c>
      <c r="P118" s="185">
        <v>144</v>
      </c>
      <c r="Q118" s="185">
        <v>144</v>
      </c>
      <c r="R118" s="185">
        <v>100</v>
      </c>
      <c r="S118" s="185">
        <v>36</v>
      </c>
      <c r="T118" s="185">
        <v>36</v>
      </c>
      <c r="U118" s="185">
        <v>100</v>
      </c>
      <c r="V118" s="185">
        <v>216</v>
      </c>
      <c r="W118" s="185">
        <v>216</v>
      </c>
      <c r="X118" s="185">
        <v>100</v>
      </c>
      <c r="Y118" s="186"/>
    </row>
    <row r="119" spans="1:25" ht="51" x14ac:dyDescent="0.2">
      <c r="A119" s="184">
        <v>31</v>
      </c>
      <c r="B119" s="79" t="s">
        <v>1029</v>
      </c>
      <c r="C119" s="85" t="s">
        <v>811</v>
      </c>
      <c r="D119" s="95">
        <v>3</v>
      </c>
      <c r="E119" s="90" t="s">
        <v>867</v>
      </c>
      <c r="F119" s="85" t="s">
        <v>868</v>
      </c>
      <c r="G119" s="185">
        <v>8</v>
      </c>
      <c r="H119" s="185">
        <v>8</v>
      </c>
      <c r="I119" s="185">
        <v>100</v>
      </c>
      <c r="J119" s="185">
        <v>0</v>
      </c>
      <c r="K119" s="185">
        <v>0</v>
      </c>
      <c r="L119" s="185">
        <v>100</v>
      </c>
      <c r="M119" s="185">
        <v>48</v>
      </c>
      <c r="N119" s="185">
        <v>48</v>
      </c>
      <c r="O119" s="185">
        <v>100</v>
      </c>
      <c r="P119" s="185">
        <v>84</v>
      </c>
      <c r="Q119" s="185">
        <v>84</v>
      </c>
      <c r="R119" s="185">
        <v>100</v>
      </c>
      <c r="S119" s="185">
        <v>36</v>
      </c>
      <c r="T119" s="185">
        <v>36</v>
      </c>
      <c r="U119" s="185">
        <v>100</v>
      </c>
      <c r="V119" s="185">
        <v>288</v>
      </c>
      <c r="W119" s="185">
        <v>288</v>
      </c>
      <c r="X119" s="185">
        <v>100</v>
      </c>
      <c r="Y119" s="186"/>
    </row>
    <row r="120" spans="1:25" ht="51" x14ac:dyDescent="0.2">
      <c r="A120" s="184">
        <v>32</v>
      </c>
      <c r="B120" s="79" t="s">
        <v>1030</v>
      </c>
      <c r="C120" s="85" t="s">
        <v>810</v>
      </c>
      <c r="D120" s="95">
        <v>3</v>
      </c>
      <c r="E120" s="90" t="s">
        <v>867</v>
      </c>
      <c r="F120" s="85" t="s">
        <v>868</v>
      </c>
      <c r="G120" s="185">
        <v>108</v>
      </c>
      <c r="H120" s="185">
        <v>108</v>
      </c>
      <c r="I120" s="185">
        <v>100</v>
      </c>
      <c r="J120" s="185">
        <v>36</v>
      </c>
      <c r="K120" s="185">
        <v>36</v>
      </c>
      <c r="L120" s="185">
        <v>100</v>
      </c>
      <c r="M120" s="185">
        <v>198</v>
      </c>
      <c r="N120" s="185">
        <v>198</v>
      </c>
      <c r="O120" s="185">
        <v>100</v>
      </c>
      <c r="P120" s="185">
        <v>288</v>
      </c>
      <c r="Q120" s="185">
        <v>288</v>
      </c>
      <c r="R120" s="185">
        <v>100</v>
      </c>
      <c r="S120" s="185">
        <v>72</v>
      </c>
      <c r="T120" s="185">
        <v>72</v>
      </c>
      <c r="U120" s="185">
        <v>100</v>
      </c>
      <c r="V120" s="185">
        <v>144</v>
      </c>
      <c r="W120" s="185">
        <v>144</v>
      </c>
      <c r="X120" s="185">
        <v>100</v>
      </c>
      <c r="Y120" s="186"/>
    </row>
    <row r="121" spans="1:25" ht="25.5" x14ac:dyDescent="0.2">
      <c r="A121" s="184">
        <v>33</v>
      </c>
      <c r="B121" s="79" t="s">
        <v>805</v>
      </c>
      <c r="C121" s="85" t="s">
        <v>810</v>
      </c>
      <c r="D121" s="95">
        <v>3</v>
      </c>
      <c r="E121" s="191" t="s">
        <v>873</v>
      </c>
      <c r="F121" s="79" t="s">
        <v>874</v>
      </c>
      <c r="G121" s="185">
        <v>92</v>
      </c>
      <c r="H121" s="185">
        <v>92</v>
      </c>
      <c r="I121" s="185">
        <v>100</v>
      </c>
      <c r="J121" s="185">
        <v>0</v>
      </c>
      <c r="K121" s="185">
        <v>0</v>
      </c>
      <c r="L121" s="185">
        <v>100</v>
      </c>
      <c r="M121" s="185">
        <v>345</v>
      </c>
      <c r="N121" s="185">
        <v>345</v>
      </c>
      <c r="O121" s="185">
        <v>100</v>
      </c>
      <c r="P121" s="185">
        <v>391</v>
      </c>
      <c r="Q121" s="185">
        <v>391</v>
      </c>
      <c r="R121" s="185">
        <v>100</v>
      </c>
      <c r="S121" s="185">
        <v>36</v>
      </c>
      <c r="T121" s="185">
        <v>36</v>
      </c>
      <c r="U121" s="185">
        <v>100</v>
      </c>
      <c r="V121" s="185">
        <v>0</v>
      </c>
      <c r="W121" s="185">
        <v>0</v>
      </c>
      <c r="X121" s="185">
        <v>100</v>
      </c>
      <c r="Y121" s="186"/>
    </row>
    <row r="122" spans="1:25" ht="38.25" x14ac:dyDescent="0.2">
      <c r="A122" s="184">
        <v>34</v>
      </c>
      <c r="B122" s="85" t="s">
        <v>1032</v>
      </c>
      <c r="C122" s="85" t="s">
        <v>811</v>
      </c>
      <c r="D122" s="85">
        <v>4</v>
      </c>
      <c r="E122" s="87" t="s">
        <v>818</v>
      </c>
      <c r="F122" s="85" t="s">
        <v>819</v>
      </c>
      <c r="G122" s="185">
        <v>10</v>
      </c>
      <c r="H122" s="185">
        <v>10</v>
      </c>
      <c r="I122" s="185">
        <v>100</v>
      </c>
      <c r="J122" s="185">
        <v>0</v>
      </c>
      <c r="K122" s="185">
        <v>0</v>
      </c>
      <c r="L122" s="185">
        <v>100</v>
      </c>
      <c r="M122" s="185">
        <v>38</v>
      </c>
      <c r="N122" s="185">
        <v>38</v>
      </c>
      <c r="O122" s="185">
        <v>100</v>
      </c>
      <c r="P122" s="185">
        <v>112</v>
      </c>
      <c r="Q122" s="185">
        <v>112</v>
      </c>
      <c r="R122" s="185">
        <v>100</v>
      </c>
      <c r="S122" s="185">
        <v>0</v>
      </c>
      <c r="T122" s="185">
        <v>0</v>
      </c>
      <c r="U122" s="185">
        <v>100</v>
      </c>
      <c r="V122" s="185">
        <v>108</v>
      </c>
      <c r="W122" s="185">
        <v>108</v>
      </c>
      <c r="X122" s="185">
        <v>100</v>
      </c>
      <c r="Y122" s="186"/>
    </row>
    <row r="123" spans="1:25" ht="25.5" x14ac:dyDescent="0.2">
      <c r="A123" s="184">
        <v>35</v>
      </c>
      <c r="B123" s="81" t="s">
        <v>1033</v>
      </c>
      <c r="C123" s="85" t="s">
        <v>811</v>
      </c>
      <c r="D123" s="85">
        <v>4</v>
      </c>
      <c r="E123" s="87" t="s">
        <v>828</v>
      </c>
      <c r="F123" s="81" t="s">
        <v>829</v>
      </c>
      <c r="G123" s="185">
        <v>18</v>
      </c>
      <c r="H123" s="185">
        <v>18</v>
      </c>
      <c r="I123" s="185">
        <v>100</v>
      </c>
      <c r="J123" s="185">
        <v>0</v>
      </c>
      <c r="K123" s="185">
        <v>0</v>
      </c>
      <c r="L123" s="185">
        <v>100</v>
      </c>
      <c r="M123" s="185">
        <v>48</v>
      </c>
      <c r="N123" s="185">
        <v>48</v>
      </c>
      <c r="O123" s="185">
        <v>100</v>
      </c>
      <c r="P123" s="185">
        <v>94</v>
      </c>
      <c r="Q123" s="185">
        <v>94</v>
      </c>
      <c r="R123" s="185">
        <v>100</v>
      </c>
      <c r="S123" s="185">
        <v>72</v>
      </c>
      <c r="T123" s="185">
        <v>72</v>
      </c>
      <c r="U123" s="185">
        <v>1</v>
      </c>
      <c r="V123" s="185">
        <v>108</v>
      </c>
      <c r="W123" s="185">
        <v>108</v>
      </c>
      <c r="X123" s="185">
        <v>100</v>
      </c>
      <c r="Y123" s="186"/>
    </row>
    <row r="124" spans="1:25" ht="89.25" x14ac:dyDescent="0.2">
      <c r="A124" s="184">
        <v>36</v>
      </c>
      <c r="B124" s="81" t="s">
        <v>1034</v>
      </c>
      <c r="C124" s="85" t="s">
        <v>810</v>
      </c>
      <c r="D124" s="85">
        <v>4</v>
      </c>
      <c r="E124" s="87" t="s">
        <v>832</v>
      </c>
      <c r="F124" s="85" t="s">
        <v>833</v>
      </c>
      <c r="G124" s="185">
        <v>36</v>
      </c>
      <c r="H124" s="185">
        <v>36</v>
      </c>
      <c r="I124" s="185">
        <v>100</v>
      </c>
      <c r="J124" s="185">
        <v>0</v>
      </c>
      <c r="K124" s="185">
        <v>0</v>
      </c>
      <c r="L124" s="185">
        <v>100</v>
      </c>
      <c r="M124" s="185">
        <v>38</v>
      </c>
      <c r="N124" s="185">
        <v>38</v>
      </c>
      <c r="O124" s="185">
        <v>100</v>
      </c>
      <c r="P124" s="185">
        <v>202</v>
      </c>
      <c r="Q124" s="185">
        <v>202</v>
      </c>
      <c r="R124" s="185">
        <v>100</v>
      </c>
      <c r="S124" s="185">
        <v>0</v>
      </c>
      <c r="T124" s="185">
        <v>0</v>
      </c>
      <c r="U124" s="185">
        <v>0</v>
      </c>
      <c r="V124" s="185">
        <v>180</v>
      </c>
      <c r="W124" s="185">
        <v>180</v>
      </c>
      <c r="X124" s="185">
        <v>100</v>
      </c>
      <c r="Y124" s="186"/>
    </row>
    <row r="125" spans="1:25" ht="25.5" x14ac:dyDescent="0.2">
      <c r="A125" s="184">
        <v>37</v>
      </c>
      <c r="B125" s="83" t="s">
        <v>1035</v>
      </c>
      <c r="C125" s="85" t="s">
        <v>811</v>
      </c>
      <c r="D125" s="85">
        <v>4</v>
      </c>
      <c r="E125" s="87" t="s">
        <v>854</v>
      </c>
      <c r="F125" s="85" t="s">
        <v>855</v>
      </c>
      <c r="G125" s="185">
        <v>10</v>
      </c>
      <c r="H125" s="185">
        <v>10</v>
      </c>
      <c r="I125" s="185">
        <v>100</v>
      </c>
      <c r="J125" s="185">
        <v>0</v>
      </c>
      <c r="K125" s="185">
        <v>0</v>
      </c>
      <c r="L125" s="185">
        <v>100</v>
      </c>
      <c r="M125" s="185">
        <v>18</v>
      </c>
      <c r="N125" s="185">
        <v>18</v>
      </c>
      <c r="O125" s="185">
        <v>100</v>
      </c>
      <c r="P125" s="185">
        <v>132</v>
      </c>
      <c r="Q125" s="185">
        <v>132</v>
      </c>
      <c r="R125" s="185">
        <v>100</v>
      </c>
      <c r="S125" s="185">
        <v>180</v>
      </c>
      <c r="T125" s="185">
        <v>180</v>
      </c>
      <c r="U125" s="185">
        <v>1</v>
      </c>
      <c r="V125" s="185">
        <v>180</v>
      </c>
      <c r="W125" s="185">
        <v>180</v>
      </c>
      <c r="X125" s="185">
        <v>100</v>
      </c>
      <c r="Y125" s="186"/>
    </row>
    <row r="126" spans="1:25" ht="25.5" x14ac:dyDescent="0.2">
      <c r="A126" s="184">
        <v>38</v>
      </c>
      <c r="B126" s="83" t="s">
        <v>807</v>
      </c>
      <c r="C126" s="85" t="s">
        <v>811</v>
      </c>
      <c r="D126" s="85">
        <v>4</v>
      </c>
      <c r="E126" s="85" t="s">
        <v>877</v>
      </c>
      <c r="F126" s="85" t="s">
        <v>878</v>
      </c>
      <c r="G126" s="185">
        <v>18</v>
      </c>
      <c r="H126" s="185">
        <v>18</v>
      </c>
      <c r="I126" s="185">
        <v>100</v>
      </c>
      <c r="J126" s="185">
        <v>0</v>
      </c>
      <c r="K126" s="185">
        <v>0</v>
      </c>
      <c r="L126" s="185">
        <v>100</v>
      </c>
      <c r="M126" s="185">
        <v>22</v>
      </c>
      <c r="N126" s="185">
        <v>22</v>
      </c>
      <c r="O126" s="185">
        <v>100</v>
      </c>
      <c r="P126" s="185">
        <v>120</v>
      </c>
      <c r="Q126" s="185">
        <v>120</v>
      </c>
      <c r="R126" s="185">
        <v>100</v>
      </c>
      <c r="S126" s="185">
        <v>108</v>
      </c>
      <c r="T126" s="185">
        <v>108</v>
      </c>
      <c r="U126" s="185">
        <v>100</v>
      </c>
      <c r="V126" s="185">
        <v>360</v>
      </c>
      <c r="W126" s="185">
        <v>360</v>
      </c>
      <c r="X126" s="185">
        <v>100</v>
      </c>
      <c r="Y126" s="186"/>
    </row>
    <row r="127" spans="1:25" x14ac:dyDescent="0.2">
      <c r="A127" s="184">
        <v>39</v>
      </c>
      <c r="B127" s="85" t="s">
        <v>809</v>
      </c>
      <c r="C127" s="85" t="s">
        <v>811</v>
      </c>
      <c r="D127" s="85">
        <v>4</v>
      </c>
      <c r="E127" s="85" t="s">
        <v>879</v>
      </c>
      <c r="F127" s="85" t="s">
        <v>880</v>
      </c>
      <c r="G127" s="185">
        <v>4</v>
      </c>
      <c r="H127" s="185">
        <v>4</v>
      </c>
      <c r="I127" s="185">
        <v>100</v>
      </c>
      <c r="J127" s="185">
        <v>0</v>
      </c>
      <c r="K127" s="185">
        <v>0</v>
      </c>
      <c r="L127" s="185">
        <v>100</v>
      </c>
      <c r="M127" s="185">
        <v>60</v>
      </c>
      <c r="N127" s="185">
        <v>60</v>
      </c>
      <c r="O127" s="185">
        <v>100</v>
      </c>
      <c r="P127" s="185">
        <v>96</v>
      </c>
      <c r="Q127" s="185">
        <v>96</v>
      </c>
      <c r="R127" s="185">
        <v>100</v>
      </c>
      <c r="S127" s="185">
        <v>72</v>
      </c>
      <c r="T127" s="185">
        <v>72</v>
      </c>
      <c r="U127" s="185">
        <v>100</v>
      </c>
      <c r="V127" s="185">
        <v>252</v>
      </c>
      <c r="W127" s="185">
        <v>252</v>
      </c>
      <c r="X127" s="185">
        <v>100</v>
      </c>
      <c r="Y127" s="186"/>
    </row>
    <row r="128" spans="1:25" x14ac:dyDescent="0.2">
      <c r="A128" s="357" t="s">
        <v>1125</v>
      </c>
      <c r="B128" s="357"/>
      <c r="C128" s="357"/>
      <c r="D128" s="357"/>
      <c r="E128" s="358"/>
      <c r="F128" s="192"/>
      <c r="G128" s="193">
        <f>G78+G7</f>
        <v>21478</v>
      </c>
      <c r="H128" s="193">
        <f t="shared" ref="H128:W128" si="5">H78+H7</f>
        <v>21478</v>
      </c>
      <c r="I128" s="193">
        <v>100</v>
      </c>
      <c r="J128" s="193">
        <f t="shared" si="5"/>
        <v>1294</v>
      </c>
      <c r="K128" s="193">
        <f t="shared" si="5"/>
        <v>1294</v>
      </c>
      <c r="L128" s="193">
        <v>100</v>
      </c>
      <c r="M128" s="193">
        <f t="shared" si="5"/>
        <v>9549</v>
      </c>
      <c r="N128" s="193">
        <f t="shared" si="5"/>
        <v>9549</v>
      </c>
      <c r="O128" s="193">
        <v>100</v>
      </c>
      <c r="P128" s="193">
        <f t="shared" si="5"/>
        <v>21755</v>
      </c>
      <c r="Q128" s="193">
        <f t="shared" si="5"/>
        <v>21755</v>
      </c>
      <c r="R128" s="193">
        <v>100</v>
      </c>
      <c r="S128" s="193">
        <f t="shared" si="5"/>
        <v>6732</v>
      </c>
      <c r="T128" s="193">
        <f t="shared" si="5"/>
        <v>6732</v>
      </c>
      <c r="U128" s="193">
        <v>100</v>
      </c>
      <c r="V128" s="193">
        <f t="shared" si="5"/>
        <v>16200</v>
      </c>
      <c r="W128" s="193">
        <f t="shared" si="5"/>
        <v>16200</v>
      </c>
      <c r="X128" s="193">
        <v>100</v>
      </c>
      <c r="Y128" s="194"/>
    </row>
  </sheetData>
  <mergeCells count="25">
    <mergeCell ref="B88:E88"/>
    <mergeCell ref="A128:E128"/>
    <mergeCell ref="V5:X5"/>
    <mergeCell ref="B7:E7"/>
    <mergeCell ref="B8:E8"/>
    <mergeCell ref="B27:E27"/>
    <mergeCell ref="B78:E78"/>
    <mergeCell ref="B79:E79"/>
    <mergeCell ref="A4:A6"/>
    <mergeCell ref="B4:B6"/>
    <mergeCell ref="C4:C6"/>
    <mergeCell ref="D4:D6"/>
    <mergeCell ref="E4:F4"/>
    <mergeCell ref="A1:I1"/>
    <mergeCell ref="A3:I3"/>
    <mergeCell ref="G4:O4"/>
    <mergeCell ref="P4:X4"/>
    <mergeCell ref="Y4:Y6"/>
    <mergeCell ref="E5:E6"/>
    <mergeCell ref="F5:F6"/>
    <mergeCell ref="G5:I5"/>
    <mergeCell ref="J5:L5"/>
    <mergeCell ref="M5:O5"/>
    <mergeCell ref="P5:R5"/>
    <mergeCell ref="S5:U5"/>
  </mergeCells>
  <pageMargins left="0.25" right="0.25"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H6"/>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8" x14ac:dyDescent="0.25">
      <c r="A1" s="461" t="s">
        <v>715</v>
      </c>
      <c r="B1" s="461"/>
      <c r="C1" s="461"/>
      <c r="D1" s="461"/>
    </row>
    <row r="3" spans="1:8" ht="18" customHeight="1" x14ac:dyDescent="0.25">
      <c r="A3" s="339" t="s">
        <v>435</v>
      </c>
      <c r="B3" s="339"/>
      <c r="C3" s="339"/>
      <c r="D3" s="339"/>
    </row>
    <row r="4" spans="1:8" ht="26.25" customHeight="1" x14ac:dyDescent="0.25">
      <c r="A4" s="23"/>
      <c r="B4" s="25" t="s">
        <v>686</v>
      </c>
      <c r="C4" s="135" t="s">
        <v>440</v>
      </c>
      <c r="D4" s="146" t="s">
        <v>412</v>
      </c>
      <c r="E4" s="146" t="s">
        <v>436</v>
      </c>
      <c r="F4" s="146" t="s">
        <v>437</v>
      </c>
      <c r="G4" s="146" t="s">
        <v>438</v>
      </c>
      <c r="H4" s="146" t="s">
        <v>439</v>
      </c>
    </row>
    <row r="5" spans="1:8" ht="26.25" customHeight="1" x14ac:dyDescent="0.25">
      <c r="A5" s="148"/>
      <c r="B5" s="140" t="s">
        <v>1391</v>
      </c>
      <c r="C5" s="15"/>
      <c r="D5" s="146"/>
      <c r="E5" s="146"/>
      <c r="F5" s="146"/>
      <c r="G5" s="146" t="s">
        <v>441</v>
      </c>
      <c r="H5" s="146"/>
    </row>
    <row r="6" spans="1:8" x14ac:dyDescent="0.25">
      <c r="A6" s="148"/>
      <c r="B6" s="146"/>
      <c r="C6" s="146"/>
      <c r="D6" s="146"/>
      <c r="E6" s="146"/>
      <c r="F6" s="146"/>
      <c r="G6" s="146"/>
      <c r="H6" s="146"/>
    </row>
  </sheetData>
  <mergeCells count="2">
    <mergeCell ref="A3:D3"/>
    <mergeCell ref="A1:D1"/>
  </mergeCells>
  <pageMargins left="0.23622047244094491" right="0.23622047244094491" top="0.74803149606299213" bottom="0.74803149606299213" header="0.31496062992125984" footer="0.31496062992125984"/>
  <pageSetup paperSize="9" scale="8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H26" sqref="H26"/>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4" x14ac:dyDescent="0.25">
      <c r="A1" s="461" t="s">
        <v>715</v>
      </c>
      <c r="B1" s="461"/>
      <c r="C1" s="461"/>
      <c r="D1" s="461"/>
    </row>
    <row r="4" spans="1:4" ht="18" customHeight="1" x14ac:dyDescent="0.25">
      <c r="A4" s="339" t="s">
        <v>435</v>
      </c>
      <c r="B4" s="339"/>
      <c r="C4" s="339"/>
      <c r="D4" s="339"/>
    </row>
    <row r="5" spans="1:4" ht="21" customHeight="1" x14ac:dyDescent="0.25">
      <c r="A5" s="466" t="s">
        <v>687</v>
      </c>
      <c r="B5" s="466"/>
      <c r="C5" s="466"/>
      <c r="D5" s="466"/>
    </row>
    <row r="6" spans="1:4" ht="83.25" customHeight="1" x14ac:dyDescent="0.25">
      <c r="A6" s="151"/>
      <c r="B6" s="147" t="s">
        <v>649</v>
      </c>
      <c r="C6" s="135" t="s">
        <v>442</v>
      </c>
      <c r="D6" s="135" t="s">
        <v>650</v>
      </c>
    </row>
    <row r="7" spans="1:4" ht="38.25" x14ac:dyDescent="0.25">
      <c r="A7" s="151"/>
      <c r="B7" s="140" t="s">
        <v>1392</v>
      </c>
      <c r="C7" s="146"/>
      <c r="D7" s="146"/>
    </row>
    <row r="8" spans="1:4" x14ac:dyDescent="0.25">
      <c r="B8" s="23"/>
      <c r="C8" s="133"/>
      <c r="D8" s="133"/>
    </row>
  </sheetData>
  <mergeCells count="3">
    <mergeCell ref="A4:D4"/>
    <mergeCell ref="A5:D5"/>
    <mergeCell ref="A1:D1"/>
  </mergeCells>
  <pageMargins left="0.23622047244094491" right="0.23622047244094491" top="0.74803149606299213" bottom="0.74803149606299213" header="0.31496062992125984" footer="0.31496062992125984"/>
  <pageSetup paperSize="9" scale="8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A17" workbookViewId="0">
      <selection activeCell="E17" sqref="E17"/>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18" x14ac:dyDescent="0.25">
      <c r="A1" s="461" t="s">
        <v>715</v>
      </c>
      <c r="B1" s="461"/>
      <c r="C1" s="461"/>
      <c r="D1" s="461"/>
    </row>
    <row r="3" spans="1:18" ht="17.25" customHeight="1" x14ac:dyDescent="0.25">
      <c r="A3" s="339" t="s">
        <v>443</v>
      </c>
      <c r="B3" s="339"/>
      <c r="C3" s="339"/>
      <c r="D3" s="339"/>
    </row>
    <row r="4" spans="1:18" ht="30.75" customHeight="1" x14ac:dyDescent="0.25">
      <c r="A4" s="467" t="s">
        <v>444</v>
      </c>
      <c r="B4" s="467"/>
      <c r="C4" s="467"/>
      <c r="D4" s="467"/>
    </row>
    <row r="5" spans="1:18" ht="18.75" customHeight="1" x14ac:dyDescent="0.25">
      <c r="A5" s="297" t="s">
        <v>0</v>
      </c>
      <c r="B5" s="297" t="s">
        <v>445</v>
      </c>
      <c r="C5" s="297" t="s">
        <v>446</v>
      </c>
      <c r="D5" s="297" t="s">
        <v>447</v>
      </c>
      <c r="E5" s="297" t="s">
        <v>448</v>
      </c>
      <c r="F5" s="297" t="s">
        <v>449</v>
      </c>
      <c r="G5" s="297" t="s">
        <v>450</v>
      </c>
      <c r="H5" s="297" t="s">
        <v>451</v>
      </c>
      <c r="I5" s="291" t="s">
        <v>452</v>
      </c>
      <c r="J5" s="291"/>
      <c r="K5" s="291"/>
      <c r="L5" s="291"/>
      <c r="M5" s="291"/>
      <c r="N5" s="291"/>
      <c r="O5" s="291"/>
      <c r="P5" s="291"/>
      <c r="Q5" s="291" t="s">
        <v>453</v>
      </c>
      <c r="R5" s="291" t="s">
        <v>454</v>
      </c>
    </row>
    <row r="6" spans="1:18" ht="15.75" customHeight="1" x14ac:dyDescent="0.25">
      <c r="A6" s="298"/>
      <c r="B6" s="298"/>
      <c r="C6" s="298"/>
      <c r="D6" s="298"/>
      <c r="E6" s="298"/>
      <c r="F6" s="298"/>
      <c r="G6" s="298"/>
      <c r="H6" s="298"/>
      <c r="I6" s="291" t="s">
        <v>21</v>
      </c>
      <c r="J6" s="291" t="s">
        <v>148</v>
      </c>
      <c r="K6" s="291" t="s">
        <v>149</v>
      </c>
      <c r="L6" s="291" t="s">
        <v>455</v>
      </c>
      <c r="M6" s="291" t="s">
        <v>456</v>
      </c>
      <c r="N6" s="291"/>
      <c r="O6" s="291"/>
      <c r="P6" s="291"/>
      <c r="Q6" s="291"/>
      <c r="R6" s="291"/>
    </row>
    <row r="7" spans="1:18" ht="51" x14ac:dyDescent="0.25">
      <c r="A7" s="387"/>
      <c r="B7" s="387"/>
      <c r="C7" s="387"/>
      <c r="D7" s="387"/>
      <c r="E7" s="387"/>
      <c r="F7" s="387"/>
      <c r="G7" s="387"/>
      <c r="H7" s="387"/>
      <c r="I7" s="297"/>
      <c r="J7" s="297"/>
      <c r="K7" s="297"/>
      <c r="L7" s="297"/>
      <c r="M7" s="173" t="s">
        <v>21</v>
      </c>
      <c r="N7" s="173" t="s">
        <v>457</v>
      </c>
      <c r="O7" s="173" t="s">
        <v>458</v>
      </c>
      <c r="P7" s="173" t="s">
        <v>459</v>
      </c>
      <c r="Q7" s="173"/>
      <c r="R7" s="173"/>
    </row>
    <row r="8" spans="1:18" ht="280.5" x14ac:dyDescent="0.25">
      <c r="A8" s="135" t="s">
        <v>1115</v>
      </c>
      <c r="B8" s="231" t="s">
        <v>1393</v>
      </c>
      <c r="C8" s="135" t="s">
        <v>1394</v>
      </c>
      <c r="D8" s="135">
        <v>120</v>
      </c>
      <c r="E8" s="135" t="s">
        <v>2204</v>
      </c>
      <c r="F8" s="270" t="s">
        <v>2085</v>
      </c>
      <c r="G8" s="270" t="s">
        <v>2085</v>
      </c>
      <c r="H8" s="134" t="s">
        <v>1395</v>
      </c>
      <c r="I8" s="232">
        <v>60</v>
      </c>
      <c r="J8" s="232">
        <v>27</v>
      </c>
      <c r="K8" s="232">
        <v>33</v>
      </c>
      <c r="L8" s="232">
        <v>5</v>
      </c>
      <c r="M8" s="232">
        <v>32</v>
      </c>
      <c r="N8" s="232">
        <v>0</v>
      </c>
      <c r="O8" s="232">
        <v>2</v>
      </c>
      <c r="P8" s="232">
        <v>12</v>
      </c>
      <c r="Q8" s="233">
        <v>0.05</v>
      </c>
      <c r="R8" s="137"/>
    </row>
    <row r="9" spans="1:18" ht="204" x14ac:dyDescent="0.25">
      <c r="A9" s="135" t="s">
        <v>1121</v>
      </c>
      <c r="B9" s="135" t="s">
        <v>1396</v>
      </c>
      <c r="C9" s="135" t="s">
        <v>1397</v>
      </c>
      <c r="D9" s="135">
        <v>120</v>
      </c>
      <c r="E9" s="135" t="s">
        <v>2205</v>
      </c>
      <c r="F9" s="270" t="s">
        <v>2085</v>
      </c>
      <c r="G9" s="270" t="s">
        <v>2085</v>
      </c>
      <c r="H9" s="134" t="s">
        <v>1398</v>
      </c>
      <c r="I9" s="232">
        <v>65</v>
      </c>
      <c r="J9" s="232">
        <v>25</v>
      </c>
      <c r="K9" s="232">
        <v>40</v>
      </c>
      <c r="L9" s="232">
        <v>4</v>
      </c>
      <c r="M9" s="232">
        <v>43</v>
      </c>
      <c r="N9" s="232">
        <v>0</v>
      </c>
      <c r="O9" s="232">
        <v>3</v>
      </c>
      <c r="P9" s="232">
        <v>8</v>
      </c>
      <c r="Q9" s="233">
        <v>0.05</v>
      </c>
      <c r="R9" s="173"/>
    </row>
    <row r="10" spans="1:18" ht="229.5" x14ac:dyDescent="0.25">
      <c r="A10" s="135" t="s">
        <v>1399</v>
      </c>
      <c r="B10" s="135" t="s">
        <v>1400</v>
      </c>
      <c r="C10" s="135" t="s">
        <v>1401</v>
      </c>
      <c r="D10" s="135">
        <v>120</v>
      </c>
      <c r="E10" s="135" t="s">
        <v>2145</v>
      </c>
      <c r="F10" s="270" t="s">
        <v>2085</v>
      </c>
      <c r="G10" s="270" t="s">
        <v>2085</v>
      </c>
      <c r="H10" s="134" t="s">
        <v>1398</v>
      </c>
      <c r="I10" s="232">
        <v>320</v>
      </c>
      <c r="J10" s="232">
        <v>177</v>
      </c>
      <c r="K10" s="232">
        <v>143</v>
      </c>
      <c r="L10" s="232">
        <v>9</v>
      </c>
      <c r="M10" s="232">
        <v>285</v>
      </c>
      <c r="N10" s="232">
        <v>3</v>
      </c>
      <c r="O10" s="232">
        <v>5</v>
      </c>
      <c r="P10" s="232">
        <v>18</v>
      </c>
      <c r="Q10" s="233">
        <v>0.24</v>
      </c>
      <c r="R10" s="173"/>
    </row>
    <row r="11" spans="1:18" ht="293.25" x14ac:dyDescent="0.25">
      <c r="A11" s="135" t="s">
        <v>1402</v>
      </c>
      <c r="B11" s="135" t="s">
        <v>1403</v>
      </c>
      <c r="C11" s="135" t="s">
        <v>1404</v>
      </c>
      <c r="D11" s="135">
        <v>720</v>
      </c>
      <c r="E11" s="135" t="s">
        <v>2131</v>
      </c>
      <c r="F11" s="270" t="s">
        <v>2085</v>
      </c>
      <c r="G11" s="270" t="s">
        <v>2085</v>
      </c>
      <c r="H11" s="134" t="s">
        <v>1398</v>
      </c>
      <c r="I11" s="58">
        <v>25</v>
      </c>
      <c r="J11" s="58">
        <v>2</v>
      </c>
      <c r="K11" s="58">
        <v>23</v>
      </c>
      <c r="L11" s="58">
        <v>4</v>
      </c>
      <c r="M11" s="58">
        <v>12</v>
      </c>
      <c r="N11" s="58">
        <v>0</v>
      </c>
      <c r="O11" s="58">
        <v>0</v>
      </c>
      <c r="P11" s="58">
        <v>3</v>
      </c>
      <c r="Q11" s="234">
        <v>0.02</v>
      </c>
      <c r="R11" s="135"/>
    </row>
    <row r="12" spans="1:18" ht="409.5" x14ac:dyDescent="0.25">
      <c r="A12" s="135" t="s">
        <v>1405</v>
      </c>
      <c r="B12" s="135" t="s">
        <v>1406</v>
      </c>
      <c r="C12" s="135" t="s">
        <v>1407</v>
      </c>
      <c r="D12" s="135">
        <v>120</v>
      </c>
      <c r="E12" s="135" t="s">
        <v>2158</v>
      </c>
      <c r="F12" s="270" t="s">
        <v>2085</v>
      </c>
      <c r="G12" s="270" t="s">
        <v>2085</v>
      </c>
      <c r="H12" s="137" t="s">
        <v>1398</v>
      </c>
      <c r="I12" s="138">
        <v>12</v>
      </c>
      <c r="J12" s="138">
        <v>6</v>
      </c>
      <c r="K12" s="138">
        <v>6</v>
      </c>
      <c r="L12" s="138">
        <v>2</v>
      </c>
      <c r="M12" s="138">
        <v>4</v>
      </c>
      <c r="N12" s="138">
        <v>0</v>
      </c>
      <c r="O12" s="138">
        <v>2</v>
      </c>
      <c r="P12" s="138">
        <v>1</v>
      </c>
      <c r="Q12" s="235">
        <v>0.01</v>
      </c>
      <c r="R12" s="236"/>
    </row>
    <row r="13" spans="1:18" ht="306" x14ac:dyDescent="0.25">
      <c r="A13" s="135" t="s">
        <v>1408</v>
      </c>
      <c r="B13" s="135" t="s">
        <v>1409</v>
      </c>
      <c r="C13" s="135" t="s">
        <v>1410</v>
      </c>
      <c r="D13" s="137">
        <v>120</v>
      </c>
      <c r="E13" s="137" t="s">
        <v>2201</v>
      </c>
      <c r="F13" s="269" t="s">
        <v>2085</v>
      </c>
      <c r="G13" s="269" t="s">
        <v>2085</v>
      </c>
      <c r="H13" s="137" t="s">
        <v>1398</v>
      </c>
      <c r="I13" s="232">
        <v>25</v>
      </c>
      <c r="J13" s="232">
        <v>25</v>
      </c>
      <c r="K13" s="232" t="s">
        <v>1144</v>
      </c>
      <c r="L13" s="232">
        <v>7</v>
      </c>
      <c r="M13" s="232">
        <v>16</v>
      </c>
      <c r="N13" s="232" t="s">
        <v>1144</v>
      </c>
      <c r="O13" s="232">
        <v>5</v>
      </c>
      <c r="P13" s="232">
        <v>2</v>
      </c>
      <c r="Q13" s="233">
        <v>0.02</v>
      </c>
      <c r="R13" s="146"/>
    </row>
    <row r="14" spans="1:18" ht="127.5" customHeight="1" x14ac:dyDescent="0.25">
      <c r="A14" s="135" t="s">
        <v>1411</v>
      </c>
      <c r="B14" s="135" t="s">
        <v>1412</v>
      </c>
      <c r="C14" s="135" t="s">
        <v>1413</v>
      </c>
      <c r="D14" s="135">
        <v>120</v>
      </c>
      <c r="E14" s="58" t="s">
        <v>2153</v>
      </c>
      <c r="F14" s="58" t="s">
        <v>2085</v>
      </c>
      <c r="G14" s="58" t="s">
        <v>2085</v>
      </c>
      <c r="H14" s="135" t="s">
        <v>1398</v>
      </c>
      <c r="I14" s="232">
        <v>120</v>
      </c>
      <c r="J14" s="232">
        <v>85</v>
      </c>
      <c r="K14" s="232">
        <v>35</v>
      </c>
      <c r="L14" s="232">
        <v>6</v>
      </c>
      <c r="M14" s="232">
        <v>75</v>
      </c>
      <c r="N14" s="232">
        <v>3</v>
      </c>
      <c r="O14" s="232">
        <v>6</v>
      </c>
      <c r="P14" s="232">
        <v>21</v>
      </c>
      <c r="Q14" s="233">
        <v>0.06</v>
      </c>
      <c r="R14" s="237"/>
    </row>
    <row r="15" spans="1:18" ht="293.25" x14ac:dyDescent="0.25">
      <c r="A15" s="135" t="s">
        <v>1414</v>
      </c>
      <c r="B15" s="135" t="s">
        <v>1415</v>
      </c>
      <c r="C15" s="135" t="s">
        <v>1416</v>
      </c>
      <c r="D15" s="141">
        <v>120</v>
      </c>
      <c r="E15" s="231" t="s">
        <v>2174</v>
      </c>
      <c r="F15" s="271" t="s">
        <v>2085</v>
      </c>
      <c r="G15" s="271" t="s">
        <v>2085</v>
      </c>
      <c r="H15" s="136" t="s">
        <v>1398</v>
      </c>
      <c r="I15" s="232">
        <v>25</v>
      </c>
      <c r="J15" s="232">
        <v>25</v>
      </c>
      <c r="K15" s="232" t="s">
        <v>1144</v>
      </c>
      <c r="L15" s="232" t="s">
        <v>1144</v>
      </c>
      <c r="M15" s="232">
        <v>10</v>
      </c>
      <c r="N15" s="232" t="s">
        <v>1144</v>
      </c>
      <c r="O15" s="232" t="s">
        <v>1144</v>
      </c>
      <c r="P15" s="232">
        <v>2</v>
      </c>
      <c r="Q15" s="233">
        <v>0.02</v>
      </c>
      <c r="R15" s="135"/>
    </row>
    <row r="16" spans="1:18" ht="293.25" x14ac:dyDescent="0.25">
      <c r="A16" s="137" t="s">
        <v>1417</v>
      </c>
      <c r="B16" s="137" t="s">
        <v>1415</v>
      </c>
      <c r="C16" s="137" t="s">
        <v>1416</v>
      </c>
      <c r="D16" s="138">
        <v>120</v>
      </c>
      <c r="E16" s="231" t="s">
        <v>2174</v>
      </c>
      <c r="F16" s="271" t="s">
        <v>2085</v>
      </c>
      <c r="G16" s="271" t="s">
        <v>2085</v>
      </c>
      <c r="H16" s="143" t="s">
        <v>1398</v>
      </c>
      <c r="I16" s="232">
        <v>25</v>
      </c>
      <c r="J16" s="232" t="s">
        <v>1144</v>
      </c>
      <c r="K16" s="232">
        <v>25</v>
      </c>
      <c r="L16" s="232" t="s">
        <v>1144</v>
      </c>
      <c r="M16" s="232">
        <v>16</v>
      </c>
      <c r="N16" s="232" t="s">
        <v>1144</v>
      </c>
      <c r="O16" s="232" t="s">
        <v>1144</v>
      </c>
      <c r="P16" s="232">
        <v>3</v>
      </c>
      <c r="Q16" s="233">
        <v>0.02</v>
      </c>
      <c r="R16" s="238"/>
    </row>
    <row r="17" spans="1:18" ht="280.5" x14ac:dyDescent="0.25">
      <c r="A17" s="135" t="s">
        <v>1418</v>
      </c>
      <c r="B17" s="135" t="s">
        <v>1419</v>
      </c>
      <c r="C17" s="135" t="s">
        <v>1420</v>
      </c>
      <c r="D17" s="135">
        <v>120</v>
      </c>
      <c r="E17" s="135" t="s">
        <v>2120</v>
      </c>
      <c r="F17" s="270" t="s">
        <v>2085</v>
      </c>
      <c r="G17" s="270" t="s">
        <v>2085</v>
      </c>
      <c r="H17" s="135" t="s">
        <v>1398</v>
      </c>
      <c r="I17" s="58">
        <v>25</v>
      </c>
      <c r="J17" s="58">
        <v>19</v>
      </c>
      <c r="K17" s="58">
        <v>6</v>
      </c>
      <c r="L17" s="58">
        <v>2</v>
      </c>
      <c r="M17" s="58">
        <v>10</v>
      </c>
      <c r="N17" s="58" t="s">
        <v>1144</v>
      </c>
      <c r="O17" s="58">
        <v>2</v>
      </c>
      <c r="P17" s="58">
        <v>1</v>
      </c>
      <c r="Q17" s="234">
        <v>0.02</v>
      </c>
      <c r="R17" s="135"/>
    </row>
    <row r="18" spans="1:18" ht="127.5" customHeight="1" x14ac:dyDescent="0.25">
      <c r="A18" s="135" t="s">
        <v>1421</v>
      </c>
      <c r="B18" s="135" t="s">
        <v>1422</v>
      </c>
      <c r="C18" s="135"/>
      <c r="D18" s="135">
        <v>120</v>
      </c>
      <c r="E18" s="135" t="s">
        <v>2201</v>
      </c>
      <c r="F18" s="270" t="s">
        <v>2085</v>
      </c>
      <c r="G18" s="270" t="s">
        <v>2085</v>
      </c>
      <c r="H18" s="135" t="s">
        <v>1398</v>
      </c>
      <c r="I18" s="135">
        <v>25</v>
      </c>
      <c r="J18" s="58">
        <v>12</v>
      </c>
      <c r="K18" s="58">
        <v>13</v>
      </c>
      <c r="L18" s="58">
        <v>1</v>
      </c>
      <c r="M18" s="58">
        <v>8</v>
      </c>
      <c r="N18" s="58" t="s">
        <v>1144</v>
      </c>
      <c r="O18" s="58">
        <v>2</v>
      </c>
      <c r="P18" s="58">
        <v>2</v>
      </c>
      <c r="Q18" s="234">
        <v>0.02</v>
      </c>
      <c r="R18" s="146"/>
    </row>
  </sheetData>
  <mergeCells count="19">
    <mergeCell ref="R5:R6"/>
    <mergeCell ref="I6:I7"/>
    <mergeCell ref="J6:J7"/>
    <mergeCell ref="K6:K7"/>
    <mergeCell ref="L6:L7"/>
    <mergeCell ref="M6:P6"/>
    <mergeCell ref="Q5:Q6"/>
    <mergeCell ref="E5:E7"/>
    <mergeCell ref="F5:F7"/>
    <mergeCell ref="G5:G7"/>
    <mergeCell ref="H5:H7"/>
    <mergeCell ref="I5:P5"/>
    <mergeCell ref="A1:D1"/>
    <mergeCell ref="A3:D3"/>
    <mergeCell ref="A4:D4"/>
    <mergeCell ref="A5:A7"/>
    <mergeCell ref="B5:B7"/>
    <mergeCell ref="C5:C7"/>
    <mergeCell ref="D5:D7"/>
  </mergeCells>
  <pageMargins left="0.23622047244094491" right="0.23622047244094491" top="0.74803149606299213" bottom="0.74803149606299213" header="0.31496062992125984" footer="0.31496062992125984"/>
  <pageSetup paperSize="9" scale="8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F6" sqref="F6"/>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5.28515625" style="1" customWidth="1"/>
    <col min="6" max="6" width="15.425781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7" x14ac:dyDescent="0.25">
      <c r="A1" s="461" t="s">
        <v>715</v>
      </c>
      <c r="B1" s="461"/>
      <c r="C1" s="461"/>
      <c r="D1" s="461"/>
    </row>
    <row r="3" spans="1:7" ht="17.25" customHeight="1" x14ac:dyDescent="0.25">
      <c r="A3" s="339" t="s">
        <v>443</v>
      </c>
      <c r="B3" s="339"/>
      <c r="C3" s="339"/>
      <c r="D3" s="339"/>
    </row>
    <row r="4" spans="1:7" ht="18.75" customHeight="1" x14ac:dyDescent="0.25">
      <c r="A4" s="467" t="s">
        <v>656</v>
      </c>
      <c r="B4" s="467"/>
      <c r="C4" s="467"/>
      <c r="D4" s="467"/>
      <c r="E4" s="467"/>
    </row>
    <row r="5" spans="1:7" ht="40.5" customHeight="1" x14ac:dyDescent="0.25">
      <c r="A5" s="147" t="s">
        <v>631</v>
      </c>
      <c r="B5" s="147" t="s">
        <v>658</v>
      </c>
      <c r="C5" s="146" t="s">
        <v>659</v>
      </c>
      <c r="D5" s="146" t="s">
        <v>632</v>
      </c>
      <c r="E5" s="146" t="s">
        <v>624</v>
      </c>
      <c r="F5" s="146" t="s">
        <v>633</v>
      </c>
      <c r="G5" s="146" t="s">
        <v>453</v>
      </c>
    </row>
    <row r="6" spans="1:7" ht="409.5" x14ac:dyDescent="0.25">
      <c r="A6" s="213" t="s">
        <v>1423</v>
      </c>
      <c r="B6" s="135" t="s">
        <v>1424</v>
      </c>
      <c r="C6" s="135" t="s">
        <v>2201</v>
      </c>
      <c r="D6" s="135">
        <v>80</v>
      </c>
      <c r="E6" s="135" t="s">
        <v>1425</v>
      </c>
      <c r="F6" s="135" t="s">
        <v>1426</v>
      </c>
      <c r="G6" s="135">
        <v>6</v>
      </c>
    </row>
    <row r="7" spans="1:7" x14ac:dyDescent="0.25">
      <c r="G7" s="133"/>
    </row>
  </sheetData>
  <mergeCells count="3">
    <mergeCell ref="A4:E4"/>
    <mergeCell ref="A3:D3"/>
    <mergeCell ref="A1:D1"/>
  </mergeCells>
  <pageMargins left="0.23622047244094491" right="0.23622047244094491" top="0.74803149606299213" bottom="0.74803149606299213" header="0.31496062992125984" footer="0.31496062992125984"/>
  <pageSetup paperSize="9" scale="8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9" sqref="C9"/>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7" x14ac:dyDescent="0.25">
      <c r="A1" s="461" t="s">
        <v>715</v>
      </c>
      <c r="B1" s="461"/>
      <c r="C1" s="461"/>
      <c r="D1" s="461"/>
    </row>
    <row r="3" spans="1:7" x14ac:dyDescent="0.25">
      <c r="G3" s="133"/>
    </row>
    <row r="4" spans="1:7" ht="16.5" customHeight="1" x14ac:dyDescent="0.25">
      <c r="A4" s="467" t="s">
        <v>657</v>
      </c>
      <c r="B4" s="467"/>
      <c r="C4" s="467"/>
      <c r="D4" s="467"/>
      <c r="E4" s="467"/>
      <c r="G4" s="133"/>
    </row>
    <row r="5" spans="1:7" ht="72" customHeight="1" x14ac:dyDescent="0.25">
      <c r="A5" s="135" t="s">
        <v>631</v>
      </c>
      <c r="B5" s="135" t="s">
        <v>660</v>
      </c>
      <c r="C5" s="135" t="s">
        <v>659</v>
      </c>
      <c r="D5" s="135" t="s">
        <v>661</v>
      </c>
      <c r="E5" s="135" t="s">
        <v>624</v>
      </c>
      <c r="F5" s="135" t="s">
        <v>633</v>
      </c>
      <c r="G5" s="135" t="s">
        <v>453</v>
      </c>
    </row>
    <row r="6" spans="1:7" ht="216.75" x14ac:dyDescent="0.25">
      <c r="A6" s="213">
        <v>44652</v>
      </c>
      <c r="B6" s="135" t="s">
        <v>1427</v>
      </c>
      <c r="C6" s="135" t="s">
        <v>2206</v>
      </c>
      <c r="D6" s="135">
        <v>15</v>
      </c>
      <c r="E6" s="135" t="s">
        <v>1428</v>
      </c>
      <c r="F6" s="135" t="s">
        <v>1429</v>
      </c>
      <c r="G6" s="228">
        <v>0.01</v>
      </c>
    </row>
  </sheetData>
  <mergeCells count="2">
    <mergeCell ref="A4:E4"/>
    <mergeCell ref="A1:D1"/>
  </mergeCells>
  <pageMargins left="0.23622047244094491" right="0.23622047244094491" top="0.74803149606299213" bottom="0.74803149606299213" header="0.31496062992125984" footer="0.31496062992125984"/>
  <pageSetup paperSize="9" scale="8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E7" sqref="E7"/>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6.28515625" style="1" customWidth="1"/>
    <col min="6" max="6" width="7.28515625" style="1" customWidth="1"/>
    <col min="7" max="7" width="15.7109375" style="1" customWidth="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8" x14ac:dyDescent="0.25">
      <c r="A1" s="461" t="s">
        <v>715</v>
      </c>
      <c r="B1" s="461"/>
      <c r="C1" s="461"/>
      <c r="D1" s="461"/>
    </row>
    <row r="3" spans="1:8" ht="17.25" customHeight="1" x14ac:dyDescent="0.25">
      <c r="A3" s="339" t="s">
        <v>443</v>
      </c>
      <c r="B3" s="339"/>
      <c r="C3" s="339"/>
      <c r="D3" s="339"/>
    </row>
    <row r="5" spans="1:8" ht="22.5" customHeight="1" x14ac:dyDescent="0.25">
      <c r="A5" s="467" t="s">
        <v>664</v>
      </c>
      <c r="B5" s="467"/>
      <c r="C5" s="467"/>
      <c r="D5" s="467"/>
      <c r="E5" s="467"/>
      <c r="F5" s="467"/>
    </row>
    <row r="6" spans="1:8" ht="60.75" customHeight="1" x14ac:dyDescent="0.25">
      <c r="A6" s="135" t="s">
        <v>0</v>
      </c>
      <c r="B6" s="135" t="s">
        <v>460</v>
      </c>
      <c r="C6" s="135" t="s">
        <v>461</v>
      </c>
      <c r="D6" s="135" t="s">
        <v>462</v>
      </c>
      <c r="E6" s="135" t="s">
        <v>463</v>
      </c>
      <c r="F6" s="135" t="s">
        <v>464</v>
      </c>
      <c r="G6" s="135" t="s">
        <v>465</v>
      </c>
      <c r="H6" s="135" t="s">
        <v>453</v>
      </c>
    </row>
    <row r="7" spans="1:8" ht="409.5" x14ac:dyDescent="0.25">
      <c r="A7" s="135" t="s">
        <v>1115</v>
      </c>
      <c r="B7" s="135" t="s">
        <v>1430</v>
      </c>
      <c r="C7" s="135" t="s">
        <v>2158</v>
      </c>
      <c r="D7" s="270" t="s">
        <v>2085</v>
      </c>
      <c r="E7" s="135" t="s">
        <v>1431</v>
      </c>
      <c r="F7" s="135">
        <v>35</v>
      </c>
      <c r="G7" s="135" t="s">
        <v>1432</v>
      </c>
      <c r="H7" s="228">
        <v>0.03</v>
      </c>
    </row>
  </sheetData>
  <mergeCells count="3">
    <mergeCell ref="A5:F5"/>
    <mergeCell ref="A3:D3"/>
    <mergeCell ref="A1:D1"/>
  </mergeCells>
  <pageMargins left="0.23622047244094491" right="0.23622047244094491" top="0.74803149606299213" bottom="0.74803149606299213" header="0.31496062992125984" footer="0.31496062992125984"/>
  <pageSetup paperSize="9" scale="8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21" sqref="B21"/>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7" x14ac:dyDescent="0.25">
      <c r="A1" s="461" t="s">
        <v>715</v>
      </c>
      <c r="B1" s="461"/>
      <c r="C1" s="461"/>
      <c r="D1" s="461"/>
    </row>
    <row r="3" spans="1:7" ht="17.25" customHeight="1" x14ac:dyDescent="0.25">
      <c r="A3" s="339" t="s">
        <v>443</v>
      </c>
      <c r="B3" s="339"/>
      <c r="C3" s="339"/>
      <c r="D3" s="339"/>
    </row>
    <row r="4" spans="1:7" ht="12.75" customHeight="1" x14ac:dyDescent="0.25">
      <c r="A4" s="468" t="s">
        <v>665</v>
      </c>
      <c r="B4" s="468"/>
      <c r="C4" s="468"/>
      <c r="D4" s="468"/>
      <c r="E4" s="468"/>
      <c r="F4" s="468"/>
    </row>
    <row r="5" spans="1:7" ht="25.5" x14ac:dyDescent="0.25">
      <c r="A5" s="135" t="s">
        <v>0</v>
      </c>
      <c r="B5" s="135" t="s">
        <v>662</v>
      </c>
      <c r="C5" s="135" t="s">
        <v>663</v>
      </c>
      <c r="D5" s="135" t="s">
        <v>7</v>
      </c>
      <c r="E5" s="133"/>
      <c r="F5" s="133"/>
      <c r="G5" s="133"/>
    </row>
    <row r="6" spans="1:7" ht="25.5" x14ac:dyDescent="0.25">
      <c r="A6" s="135" t="s">
        <v>1115</v>
      </c>
      <c r="B6" s="135" t="s">
        <v>2155</v>
      </c>
      <c r="C6" s="135">
        <v>4</v>
      </c>
      <c r="D6" s="135">
        <v>6</v>
      </c>
      <c r="E6" s="133"/>
      <c r="F6" s="133"/>
      <c r="G6" s="133"/>
    </row>
    <row r="7" spans="1:7" x14ac:dyDescent="0.25">
      <c r="A7" s="23"/>
    </row>
    <row r="8" spans="1:7" x14ac:dyDescent="0.25">
      <c r="A8" s="23"/>
    </row>
  </sheetData>
  <mergeCells count="3">
    <mergeCell ref="A4:F4"/>
    <mergeCell ref="A3:D3"/>
    <mergeCell ref="A1:D1"/>
  </mergeCells>
  <pageMargins left="0.23622047244094491" right="0.23622047244094491" top="0.74803149606299213" bottom="0.74803149606299213" header="0.31496062992125984" footer="0.31496062992125984"/>
  <pageSetup paperSize="9" scale="8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workbookViewId="0">
      <selection activeCell="A4" sqref="A4:D85"/>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4" x14ac:dyDescent="0.25">
      <c r="A1" s="461" t="s">
        <v>715</v>
      </c>
      <c r="B1" s="461"/>
      <c r="C1" s="461"/>
      <c r="D1" s="461"/>
    </row>
    <row r="3" spans="1:4" ht="18.75" customHeight="1" x14ac:dyDescent="0.25">
      <c r="A3" s="469" t="s">
        <v>654</v>
      </c>
      <c r="B3" s="469"/>
      <c r="C3" s="469"/>
      <c r="D3" s="469"/>
    </row>
    <row r="4" spans="1:4" ht="13.5" customHeight="1" x14ac:dyDescent="0.25">
      <c r="A4" s="465" t="s">
        <v>466</v>
      </c>
      <c r="B4" s="465"/>
      <c r="C4" s="465"/>
      <c r="D4" s="465"/>
    </row>
    <row r="5" spans="1:4" ht="26.25" customHeight="1" x14ac:dyDescent="0.25">
      <c r="A5" s="464" t="s">
        <v>467</v>
      </c>
      <c r="B5" s="465" t="s">
        <v>468</v>
      </c>
      <c r="C5" s="146" t="s">
        <v>688</v>
      </c>
      <c r="D5" s="135">
        <v>4</v>
      </c>
    </row>
    <row r="6" spans="1:4" ht="17.25" customHeight="1" x14ac:dyDescent="0.25">
      <c r="A6" s="464"/>
      <c r="B6" s="465"/>
      <c r="C6" s="146" t="s">
        <v>689</v>
      </c>
      <c r="D6" s="135" t="s">
        <v>1433</v>
      </c>
    </row>
    <row r="7" spans="1:4" ht="18" customHeight="1" x14ac:dyDescent="0.25">
      <c r="A7" s="464"/>
      <c r="B7" s="465"/>
      <c r="C7" s="146" t="s">
        <v>690</v>
      </c>
      <c r="D7" s="135">
        <v>1982</v>
      </c>
    </row>
    <row r="8" spans="1:4" ht="38.25" customHeight="1" x14ac:dyDescent="0.25">
      <c r="A8" s="464" t="s">
        <v>469</v>
      </c>
      <c r="B8" s="465" t="s">
        <v>470</v>
      </c>
      <c r="C8" s="146" t="s">
        <v>691</v>
      </c>
      <c r="D8" s="135">
        <v>49</v>
      </c>
    </row>
    <row r="9" spans="1:4" ht="38.25" customHeight="1" x14ac:dyDescent="0.25">
      <c r="A9" s="464"/>
      <c r="B9" s="465"/>
      <c r="C9" s="146" t="s">
        <v>1434</v>
      </c>
      <c r="D9" s="135">
        <v>24</v>
      </c>
    </row>
    <row r="10" spans="1:4" ht="38.25" customHeight="1" x14ac:dyDescent="0.25">
      <c r="A10" s="464"/>
      <c r="B10" s="465"/>
      <c r="C10" s="146" t="s">
        <v>1435</v>
      </c>
      <c r="D10" s="135">
        <v>25</v>
      </c>
    </row>
    <row r="11" spans="1:4" ht="32.25" customHeight="1" x14ac:dyDescent="0.25">
      <c r="A11" s="464"/>
      <c r="B11" s="465"/>
      <c r="C11" s="146" t="s">
        <v>471</v>
      </c>
      <c r="D11" s="135">
        <v>0</v>
      </c>
    </row>
    <row r="12" spans="1:4" ht="51.75" customHeight="1" x14ac:dyDescent="0.25">
      <c r="A12" s="464"/>
      <c r="B12" s="465"/>
      <c r="C12" s="146" t="s">
        <v>472</v>
      </c>
      <c r="D12" s="135">
        <v>0</v>
      </c>
    </row>
    <row r="13" spans="1:4" ht="38.25" customHeight="1" x14ac:dyDescent="0.25">
      <c r="A13" s="464" t="s">
        <v>473</v>
      </c>
      <c r="B13" s="465" t="s">
        <v>474</v>
      </c>
      <c r="C13" s="146" t="s">
        <v>692</v>
      </c>
      <c r="D13" s="135">
        <v>124</v>
      </c>
    </row>
    <row r="14" spans="1:4" ht="38.25" customHeight="1" x14ac:dyDescent="0.25">
      <c r="A14" s="464"/>
      <c r="B14" s="465"/>
      <c r="C14" s="146" t="s">
        <v>693</v>
      </c>
      <c r="D14" s="135">
        <v>124</v>
      </c>
    </row>
    <row r="15" spans="1:4" ht="45" customHeight="1" x14ac:dyDescent="0.25">
      <c r="A15" s="464"/>
      <c r="B15" s="465"/>
      <c r="C15" s="146" t="s">
        <v>694</v>
      </c>
      <c r="D15" s="135">
        <v>9</v>
      </c>
    </row>
    <row r="16" spans="1:4" ht="15" customHeight="1" x14ac:dyDescent="0.25">
      <c r="A16" s="464" t="s">
        <v>475</v>
      </c>
      <c r="B16" s="465" t="s">
        <v>476</v>
      </c>
      <c r="C16" s="146" t="s">
        <v>477</v>
      </c>
      <c r="D16" s="135">
        <v>77</v>
      </c>
    </row>
    <row r="17" spans="1:4" x14ac:dyDescent="0.25">
      <c r="A17" s="464"/>
      <c r="B17" s="465"/>
      <c r="C17" s="146" t="s">
        <v>478</v>
      </c>
      <c r="D17" s="135">
        <v>55</v>
      </c>
    </row>
    <row r="18" spans="1:4" x14ac:dyDescent="0.25">
      <c r="A18" s="464"/>
      <c r="B18" s="465"/>
      <c r="C18" s="146" t="s">
        <v>479</v>
      </c>
      <c r="D18" s="135">
        <v>22</v>
      </c>
    </row>
    <row r="19" spans="1:4" ht="15" customHeight="1" x14ac:dyDescent="0.25">
      <c r="A19" s="464"/>
      <c r="B19" s="465"/>
      <c r="C19" s="146" t="s">
        <v>480</v>
      </c>
      <c r="D19" s="135"/>
    </row>
    <row r="20" spans="1:4" ht="15" customHeight="1" x14ac:dyDescent="0.25">
      <c r="A20" s="464"/>
      <c r="B20" s="465"/>
      <c r="C20" s="146" t="s">
        <v>481</v>
      </c>
      <c r="D20" s="135">
        <v>15</v>
      </c>
    </row>
    <row r="21" spans="1:4" ht="25.5" customHeight="1" x14ac:dyDescent="0.25">
      <c r="A21" s="464"/>
      <c r="B21" s="465"/>
      <c r="C21" s="146" t="s">
        <v>482</v>
      </c>
      <c r="D21" s="135">
        <v>2</v>
      </c>
    </row>
    <row r="22" spans="1:4" ht="15" customHeight="1" x14ac:dyDescent="0.25">
      <c r="A22" s="464"/>
      <c r="B22" s="465"/>
      <c r="C22" s="146" t="s">
        <v>483</v>
      </c>
      <c r="D22" s="135">
        <v>6</v>
      </c>
    </row>
    <row r="23" spans="1:4" ht="15" customHeight="1" x14ac:dyDescent="0.25">
      <c r="A23" s="464"/>
      <c r="B23" s="465"/>
      <c r="C23" s="146" t="s">
        <v>484</v>
      </c>
      <c r="D23" s="135">
        <v>4</v>
      </c>
    </row>
    <row r="24" spans="1:4" ht="38.25" customHeight="1" x14ac:dyDescent="0.25">
      <c r="A24" s="464"/>
      <c r="B24" s="465"/>
      <c r="C24" s="146" t="s">
        <v>485</v>
      </c>
      <c r="D24" s="135">
        <v>13</v>
      </c>
    </row>
    <row r="25" spans="1:4" ht="38.25" customHeight="1" x14ac:dyDescent="0.25">
      <c r="A25" s="464" t="s">
        <v>486</v>
      </c>
      <c r="B25" s="465" t="s">
        <v>487</v>
      </c>
      <c r="C25" s="146" t="s">
        <v>488</v>
      </c>
      <c r="D25" s="135">
        <f>-D34388</f>
        <v>0</v>
      </c>
    </row>
    <row r="26" spans="1:4" ht="38.25" customHeight="1" x14ac:dyDescent="0.25">
      <c r="A26" s="464"/>
      <c r="B26" s="465"/>
      <c r="C26" s="146" t="s">
        <v>489</v>
      </c>
      <c r="D26" s="146" t="s">
        <v>1436</v>
      </c>
    </row>
    <row r="27" spans="1:4" ht="13.5" customHeight="1" x14ac:dyDescent="0.25">
      <c r="A27" s="465" t="s">
        <v>490</v>
      </c>
      <c r="B27" s="465"/>
      <c r="C27" s="465"/>
      <c r="D27" s="465"/>
    </row>
    <row r="28" spans="1:4" ht="15" customHeight="1" x14ac:dyDescent="0.25">
      <c r="A28" s="464" t="s">
        <v>491</v>
      </c>
      <c r="B28" s="146" t="s">
        <v>492</v>
      </c>
      <c r="C28" s="146" t="s">
        <v>701</v>
      </c>
      <c r="D28" s="135">
        <v>49</v>
      </c>
    </row>
    <row r="29" spans="1:4" ht="15.75" customHeight="1" x14ac:dyDescent="0.25">
      <c r="A29" s="464"/>
      <c r="B29" s="146"/>
      <c r="C29" s="146" t="s">
        <v>702</v>
      </c>
      <c r="D29" s="135" t="s">
        <v>1437</v>
      </c>
    </row>
    <row r="30" spans="1:4" ht="32.25" customHeight="1" x14ac:dyDescent="0.25">
      <c r="A30" s="464" t="s">
        <v>493</v>
      </c>
      <c r="B30" s="146" t="s">
        <v>494</v>
      </c>
      <c r="C30" s="146" t="s">
        <v>495</v>
      </c>
      <c r="D30" s="135">
        <v>10</v>
      </c>
    </row>
    <row r="31" spans="1:4" ht="27" customHeight="1" x14ac:dyDescent="0.25">
      <c r="A31" s="464"/>
      <c r="B31" s="146"/>
      <c r="C31" s="146" t="s">
        <v>496</v>
      </c>
      <c r="D31" s="135">
        <v>2</v>
      </c>
    </row>
    <row r="32" spans="1:4" ht="26.25" customHeight="1" x14ac:dyDescent="0.25">
      <c r="A32" s="464"/>
      <c r="B32" s="146"/>
      <c r="C32" s="146" t="s">
        <v>497</v>
      </c>
      <c r="D32" s="135">
        <v>2</v>
      </c>
    </row>
    <row r="33" spans="1:4" ht="36.75" customHeight="1" x14ac:dyDescent="0.25">
      <c r="A33" s="464"/>
      <c r="B33" s="146"/>
      <c r="C33" s="146" t="s">
        <v>498</v>
      </c>
      <c r="D33" s="135">
        <v>1</v>
      </c>
    </row>
    <row r="34" spans="1:4" ht="40.5" customHeight="1" x14ac:dyDescent="0.25">
      <c r="A34" s="464" t="s">
        <v>499</v>
      </c>
      <c r="B34" s="146" t="s">
        <v>500</v>
      </c>
      <c r="C34" s="146" t="s">
        <v>501</v>
      </c>
      <c r="D34" s="135">
        <v>0</v>
      </c>
    </row>
    <row r="35" spans="1:4" ht="33" customHeight="1" x14ac:dyDescent="0.25">
      <c r="A35" s="464"/>
      <c r="B35" s="146"/>
      <c r="C35" s="146" t="s">
        <v>502</v>
      </c>
      <c r="D35" s="135">
        <v>2</v>
      </c>
    </row>
    <row r="36" spans="1:4" ht="32.25" customHeight="1" x14ac:dyDescent="0.25">
      <c r="A36" s="464"/>
      <c r="B36" s="146"/>
      <c r="C36" s="146" t="s">
        <v>503</v>
      </c>
      <c r="D36" s="135">
        <v>0</v>
      </c>
    </row>
    <row r="37" spans="1:4" ht="15" customHeight="1" x14ac:dyDescent="0.25">
      <c r="A37" s="464" t="s">
        <v>504</v>
      </c>
      <c r="B37" s="146" t="s">
        <v>505</v>
      </c>
      <c r="C37" s="146" t="s">
        <v>506</v>
      </c>
      <c r="D37" s="135" t="s">
        <v>272</v>
      </c>
    </row>
    <row r="38" spans="1:4" ht="15" customHeight="1" x14ac:dyDescent="0.25">
      <c r="A38" s="464"/>
      <c r="B38" s="146"/>
      <c r="C38" s="146" t="s">
        <v>507</v>
      </c>
      <c r="D38" s="135" t="s">
        <v>272</v>
      </c>
    </row>
    <row r="39" spans="1:4" ht="15" customHeight="1" x14ac:dyDescent="0.25">
      <c r="A39" s="464"/>
      <c r="B39" s="146"/>
      <c r="C39" s="146" t="s">
        <v>508</v>
      </c>
      <c r="D39" s="135" t="s">
        <v>272</v>
      </c>
    </row>
    <row r="40" spans="1:4" ht="15" customHeight="1" x14ac:dyDescent="0.25">
      <c r="A40" s="464"/>
      <c r="B40" s="146"/>
      <c r="C40" s="146" t="s">
        <v>509</v>
      </c>
      <c r="D40" s="135" t="s">
        <v>272</v>
      </c>
    </row>
    <row r="41" spans="1:4" ht="15" customHeight="1" x14ac:dyDescent="0.25">
      <c r="A41" s="464"/>
      <c r="B41" s="146"/>
      <c r="C41" s="146" t="s">
        <v>510</v>
      </c>
      <c r="D41" s="135" t="s">
        <v>272</v>
      </c>
    </row>
    <row r="42" spans="1:4" ht="15" customHeight="1" x14ac:dyDescent="0.25">
      <c r="A42" s="464"/>
      <c r="B42" s="146"/>
      <c r="C42" s="146" t="s">
        <v>511</v>
      </c>
      <c r="D42" s="135" t="s">
        <v>272</v>
      </c>
    </row>
    <row r="43" spans="1:4" ht="15" customHeight="1" x14ac:dyDescent="0.25">
      <c r="A43" s="464"/>
      <c r="B43" s="146"/>
      <c r="C43" s="146" t="s">
        <v>512</v>
      </c>
      <c r="D43" s="135" t="s">
        <v>272</v>
      </c>
    </row>
    <row r="44" spans="1:4" ht="15" customHeight="1" x14ac:dyDescent="0.25">
      <c r="A44" s="464"/>
      <c r="B44" s="146"/>
      <c r="C44" s="146" t="s">
        <v>513</v>
      </c>
      <c r="D44" s="135" t="s">
        <v>272</v>
      </c>
    </row>
    <row r="45" spans="1:4" ht="15.75" customHeight="1" x14ac:dyDescent="0.25">
      <c r="A45" s="464"/>
      <c r="B45" s="146"/>
      <c r="C45" s="146" t="s">
        <v>514</v>
      </c>
      <c r="D45" s="135" t="s">
        <v>272</v>
      </c>
    </row>
    <row r="46" spans="1:4" ht="13.5" customHeight="1" x14ac:dyDescent="0.25">
      <c r="A46" s="465" t="s">
        <v>515</v>
      </c>
      <c r="B46" s="465"/>
      <c r="C46" s="465"/>
      <c r="D46" s="465"/>
    </row>
    <row r="47" spans="1:4" ht="15" customHeight="1" x14ac:dyDescent="0.25">
      <c r="A47" s="464" t="s">
        <v>516</v>
      </c>
      <c r="B47" s="146" t="s">
        <v>517</v>
      </c>
      <c r="C47" s="146" t="s">
        <v>518</v>
      </c>
      <c r="D47" s="135" t="s">
        <v>272</v>
      </c>
    </row>
    <row r="48" spans="1:4" ht="15" customHeight="1" x14ac:dyDescent="0.25">
      <c r="A48" s="464"/>
      <c r="B48" s="146"/>
      <c r="C48" s="146" t="s">
        <v>519</v>
      </c>
      <c r="D48" s="135" t="s">
        <v>1438</v>
      </c>
    </row>
    <row r="49" spans="1:4" ht="25.5" customHeight="1" x14ac:dyDescent="0.25">
      <c r="A49" s="464" t="s">
        <v>520</v>
      </c>
      <c r="B49" s="146" t="s">
        <v>521</v>
      </c>
      <c r="C49" s="146" t="s">
        <v>518</v>
      </c>
      <c r="D49" s="135" t="s">
        <v>272</v>
      </c>
    </row>
    <row r="50" spans="1:4" ht="15" customHeight="1" x14ac:dyDescent="0.25">
      <c r="A50" s="464"/>
      <c r="B50" s="146"/>
      <c r="C50" s="146" t="s">
        <v>522</v>
      </c>
      <c r="D50" s="228">
        <v>1</v>
      </c>
    </row>
    <row r="51" spans="1:4" ht="15" customHeight="1" x14ac:dyDescent="0.25">
      <c r="A51" s="464" t="s">
        <v>523</v>
      </c>
      <c r="B51" s="146" t="s">
        <v>524</v>
      </c>
      <c r="C51" s="146" t="s">
        <v>518</v>
      </c>
      <c r="D51" s="135" t="s">
        <v>272</v>
      </c>
    </row>
    <row r="52" spans="1:4" ht="15.75" customHeight="1" x14ac:dyDescent="0.25">
      <c r="A52" s="464"/>
      <c r="B52" s="146"/>
      <c r="C52" s="146" t="s">
        <v>519</v>
      </c>
      <c r="D52" s="135" t="s">
        <v>1439</v>
      </c>
    </row>
    <row r="53" spans="1:4" ht="15" customHeight="1" x14ac:dyDescent="0.25">
      <c r="A53" s="464" t="s">
        <v>525</v>
      </c>
      <c r="B53" s="146" t="s">
        <v>526</v>
      </c>
      <c r="C53" s="146" t="s">
        <v>518</v>
      </c>
      <c r="D53" s="135" t="s">
        <v>272</v>
      </c>
    </row>
    <row r="54" spans="1:4" ht="15.75" customHeight="1" x14ac:dyDescent="0.25">
      <c r="A54" s="464"/>
      <c r="B54" s="146"/>
      <c r="C54" s="146" t="s">
        <v>519</v>
      </c>
      <c r="D54" s="135" t="s">
        <v>1439</v>
      </c>
    </row>
    <row r="55" spans="1:4" ht="25.5" customHeight="1" x14ac:dyDescent="0.25">
      <c r="A55" s="147" t="s">
        <v>527</v>
      </c>
      <c r="B55" s="146" t="s">
        <v>528</v>
      </c>
      <c r="C55" s="146" t="s">
        <v>529</v>
      </c>
      <c r="D55" s="135">
        <v>0</v>
      </c>
    </row>
    <row r="56" spans="1:4" ht="15" customHeight="1" x14ac:dyDescent="0.25">
      <c r="A56" s="464" t="s">
        <v>530</v>
      </c>
      <c r="B56" s="146" t="s">
        <v>531</v>
      </c>
      <c r="C56" s="146" t="s">
        <v>518</v>
      </c>
      <c r="D56" s="135" t="s">
        <v>272</v>
      </c>
    </row>
    <row r="57" spans="1:4" ht="15" customHeight="1" x14ac:dyDescent="0.25">
      <c r="A57" s="464"/>
      <c r="B57" s="146"/>
      <c r="C57" s="146" t="s">
        <v>519</v>
      </c>
      <c r="D57" s="135" t="s">
        <v>1439</v>
      </c>
    </row>
    <row r="58" spans="1:4" ht="15" customHeight="1" x14ac:dyDescent="0.25">
      <c r="A58" s="464"/>
      <c r="B58" s="146"/>
      <c r="C58" s="146" t="s">
        <v>532</v>
      </c>
      <c r="D58" s="135">
        <v>82</v>
      </c>
    </row>
    <row r="59" spans="1:4" x14ac:dyDescent="0.25">
      <c r="A59" s="464"/>
      <c r="B59" s="146"/>
      <c r="C59" s="146" t="s">
        <v>533</v>
      </c>
      <c r="D59" s="228"/>
    </row>
    <row r="60" spans="1:4" x14ac:dyDescent="0.25">
      <c r="A60" s="464"/>
      <c r="B60" s="146"/>
      <c r="C60" s="146" t="s">
        <v>534</v>
      </c>
      <c r="D60" s="135">
        <v>100</v>
      </c>
    </row>
    <row r="61" spans="1:4" ht="15" customHeight="1" x14ac:dyDescent="0.25">
      <c r="A61" s="464" t="s">
        <v>535</v>
      </c>
      <c r="B61" s="146" t="s">
        <v>536</v>
      </c>
      <c r="C61" s="146" t="s">
        <v>518</v>
      </c>
      <c r="D61" s="135" t="s">
        <v>272</v>
      </c>
    </row>
    <row r="62" spans="1:4" ht="15.75" customHeight="1" x14ac:dyDescent="0.25">
      <c r="A62" s="464"/>
      <c r="B62" s="146"/>
      <c r="C62" s="146" t="s">
        <v>519</v>
      </c>
      <c r="D62" s="135"/>
    </row>
    <row r="63" spans="1:4" ht="15" customHeight="1" x14ac:dyDescent="0.25">
      <c r="A63" s="464" t="s">
        <v>537</v>
      </c>
      <c r="B63" s="146" t="s">
        <v>538</v>
      </c>
      <c r="C63" s="146" t="s">
        <v>539</v>
      </c>
      <c r="D63" s="135" t="s">
        <v>272</v>
      </c>
    </row>
    <row r="64" spans="1:4" ht="15" customHeight="1" x14ac:dyDescent="0.25">
      <c r="A64" s="464"/>
      <c r="B64" s="146"/>
      <c r="C64" s="146" t="s">
        <v>540</v>
      </c>
      <c r="D64" s="135" t="s">
        <v>272</v>
      </c>
    </row>
    <row r="65" spans="1:4" ht="15.75" customHeight="1" x14ac:dyDescent="0.25">
      <c r="A65" s="464"/>
      <c r="B65" s="146"/>
      <c r="C65" s="146" t="s">
        <v>541</v>
      </c>
      <c r="D65" s="135"/>
    </row>
    <row r="66" spans="1:4" ht="15" customHeight="1" x14ac:dyDescent="0.25">
      <c r="A66" s="464" t="s">
        <v>542</v>
      </c>
      <c r="B66" s="146" t="s">
        <v>543</v>
      </c>
      <c r="C66" s="146" t="s">
        <v>540</v>
      </c>
      <c r="D66" s="135" t="s">
        <v>272</v>
      </c>
    </row>
    <row r="67" spans="1:4" ht="15.75" customHeight="1" x14ac:dyDescent="0.25">
      <c r="A67" s="464"/>
      <c r="B67" s="146"/>
      <c r="C67" s="146" t="s">
        <v>544</v>
      </c>
      <c r="D67" s="135"/>
    </row>
    <row r="68" spans="1:4" ht="15.75" customHeight="1" x14ac:dyDescent="0.25">
      <c r="A68" s="147" t="s">
        <v>545</v>
      </c>
      <c r="B68" s="146" t="s">
        <v>546</v>
      </c>
      <c r="C68" s="146" t="s">
        <v>547</v>
      </c>
      <c r="D68" s="135" t="s">
        <v>1440</v>
      </c>
    </row>
    <row r="69" spans="1:4" ht="15" customHeight="1" x14ac:dyDescent="0.25">
      <c r="A69" s="147" t="s">
        <v>548</v>
      </c>
      <c r="B69" s="146" t="s">
        <v>549</v>
      </c>
      <c r="C69" s="146" t="s">
        <v>550</v>
      </c>
      <c r="D69" s="135">
        <v>15</v>
      </c>
    </row>
    <row r="70" spans="1:4" ht="78" customHeight="1" x14ac:dyDescent="0.25">
      <c r="A70" s="147">
        <v>3.12</v>
      </c>
      <c r="B70" s="146" t="s">
        <v>551</v>
      </c>
      <c r="C70" s="146" t="s">
        <v>552</v>
      </c>
      <c r="D70" s="135">
        <v>24</v>
      </c>
    </row>
    <row r="71" spans="1:4" ht="13.5" customHeight="1" x14ac:dyDescent="0.25">
      <c r="A71" s="465" t="s">
        <v>553</v>
      </c>
      <c r="B71" s="465"/>
      <c r="C71" s="465"/>
      <c r="D71" s="465"/>
    </row>
    <row r="72" spans="1:4" ht="25.5" customHeight="1" x14ac:dyDescent="0.25">
      <c r="A72" s="464" t="s">
        <v>554</v>
      </c>
      <c r="B72" s="146" t="s">
        <v>555</v>
      </c>
      <c r="C72" s="146" t="s">
        <v>550</v>
      </c>
      <c r="D72" s="135" t="s">
        <v>272</v>
      </c>
    </row>
    <row r="73" spans="1:4" ht="15" customHeight="1" x14ac:dyDescent="0.25">
      <c r="A73" s="464"/>
      <c r="B73" s="146"/>
      <c r="C73" s="146" t="s">
        <v>556</v>
      </c>
      <c r="D73" s="135" t="s">
        <v>1441</v>
      </c>
    </row>
    <row r="74" spans="1:4" ht="15.75" customHeight="1" x14ac:dyDescent="0.25">
      <c r="A74" s="464"/>
      <c r="B74" s="146"/>
      <c r="C74" s="146" t="s">
        <v>557</v>
      </c>
      <c r="D74" s="135">
        <v>6</v>
      </c>
    </row>
    <row r="75" spans="1:4" ht="25.5" customHeight="1" x14ac:dyDescent="0.25">
      <c r="A75" s="464" t="s">
        <v>558</v>
      </c>
      <c r="B75" s="146" t="s">
        <v>559</v>
      </c>
      <c r="C75" s="146" t="s">
        <v>518</v>
      </c>
      <c r="D75" s="213" t="s">
        <v>272</v>
      </c>
    </row>
    <row r="76" spans="1:4" ht="15" customHeight="1" x14ac:dyDescent="0.25">
      <c r="A76" s="464"/>
      <c r="B76" s="146"/>
      <c r="C76" s="146" t="s">
        <v>519</v>
      </c>
      <c r="D76" s="213">
        <v>43537</v>
      </c>
    </row>
    <row r="77" spans="1:4" ht="25.5" customHeight="1" x14ac:dyDescent="0.25">
      <c r="A77" s="464" t="s">
        <v>560</v>
      </c>
      <c r="B77" s="146" t="s">
        <v>561</v>
      </c>
      <c r="C77" s="146" t="s">
        <v>518</v>
      </c>
      <c r="D77" s="213" t="s">
        <v>272</v>
      </c>
    </row>
    <row r="78" spans="1:4" ht="15.75" customHeight="1" x14ac:dyDescent="0.25">
      <c r="A78" s="464"/>
      <c r="B78" s="146"/>
      <c r="C78" s="146" t="s">
        <v>519</v>
      </c>
      <c r="D78" s="213">
        <v>44438</v>
      </c>
    </row>
    <row r="79" spans="1:4" ht="25.5" customHeight="1" x14ac:dyDescent="0.25">
      <c r="A79" s="464" t="s">
        <v>562</v>
      </c>
      <c r="B79" s="146" t="s">
        <v>563</v>
      </c>
      <c r="C79" s="146" t="s">
        <v>518</v>
      </c>
      <c r="D79" s="135" t="s">
        <v>272</v>
      </c>
    </row>
    <row r="80" spans="1:4" ht="15" customHeight="1" x14ac:dyDescent="0.25">
      <c r="A80" s="464"/>
      <c r="B80" s="146"/>
      <c r="C80" s="146" t="s">
        <v>519</v>
      </c>
      <c r="D80" s="135"/>
    </row>
    <row r="81" spans="1:4" ht="15" customHeight="1" x14ac:dyDescent="0.25">
      <c r="A81" s="464"/>
      <c r="B81" s="146"/>
      <c r="C81" s="146" t="s">
        <v>564</v>
      </c>
      <c r="D81" s="135" t="s">
        <v>1442</v>
      </c>
    </row>
    <row r="82" spans="1:4" ht="12.75" customHeight="1" x14ac:dyDescent="0.25">
      <c r="A82" s="465" t="s">
        <v>655</v>
      </c>
      <c r="B82" s="465"/>
      <c r="C82" s="465"/>
      <c r="D82" s="465"/>
    </row>
    <row r="83" spans="1:4" ht="25.5" customHeight="1" x14ac:dyDescent="0.25">
      <c r="A83" s="147" t="s">
        <v>703</v>
      </c>
      <c r="B83" s="66" t="s">
        <v>565</v>
      </c>
      <c r="C83" s="291">
        <v>56</v>
      </c>
      <c r="D83" s="291"/>
    </row>
    <row r="84" spans="1:4" ht="12" customHeight="1" x14ac:dyDescent="0.25">
      <c r="A84" s="147" t="s">
        <v>566</v>
      </c>
      <c r="B84" s="146" t="s">
        <v>567</v>
      </c>
      <c r="C84" s="291">
        <v>273</v>
      </c>
      <c r="D84" s="291"/>
    </row>
    <row r="85" spans="1:4" ht="25.5" customHeight="1" x14ac:dyDescent="0.25">
      <c r="A85" s="147" t="s">
        <v>568</v>
      </c>
      <c r="B85" s="146" t="s">
        <v>569</v>
      </c>
      <c r="C85" s="291">
        <v>45</v>
      </c>
      <c r="D85" s="291"/>
    </row>
  </sheetData>
  <mergeCells count="36">
    <mergeCell ref="C83:D83"/>
    <mergeCell ref="C84:D84"/>
    <mergeCell ref="C85:D85"/>
    <mergeCell ref="A71:D71"/>
    <mergeCell ref="A72:A74"/>
    <mergeCell ref="A75:A76"/>
    <mergeCell ref="A77:A78"/>
    <mergeCell ref="A79:A81"/>
    <mergeCell ref="A82:D82"/>
    <mergeCell ref="A66:A67"/>
    <mergeCell ref="A30:A33"/>
    <mergeCell ref="A34:A36"/>
    <mergeCell ref="A37:A45"/>
    <mergeCell ref="A46:D46"/>
    <mergeCell ref="A47:A48"/>
    <mergeCell ref="A49:A50"/>
    <mergeCell ref="A51:A52"/>
    <mergeCell ref="A53:A54"/>
    <mergeCell ref="A56:A60"/>
    <mergeCell ref="A61:A62"/>
    <mergeCell ref="A63:A65"/>
    <mergeCell ref="A3:D3"/>
    <mergeCell ref="A4:D4"/>
    <mergeCell ref="A1:D1"/>
    <mergeCell ref="A28:A29"/>
    <mergeCell ref="A5:A7"/>
    <mergeCell ref="B5:B7"/>
    <mergeCell ref="A8:A12"/>
    <mergeCell ref="B8:B12"/>
    <mergeCell ref="A13:A15"/>
    <mergeCell ref="B13:B15"/>
    <mergeCell ref="A16:A24"/>
    <mergeCell ref="B16:B24"/>
    <mergeCell ref="A25:A26"/>
    <mergeCell ref="B25:B26"/>
    <mergeCell ref="A27:D27"/>
  </mergeCells>
  <pageMargins left="0.23622047244094491" right="0.23622047244094491" top="0.74803149606299213" bottom="0.74803149606299213" header="0.31496062992125984" footer="0.31496062992125984"/>
  <pageSetup paperSize="9" scale="8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4" sqref="A4:D33"/>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4" x14ac:dyDescent="0.25">
      <c r="A1" s="461" t="s">
        <v>715</v>
      </c>
      <c r="B1" s="461"/>
      <c r="C1" s="461"/>
      <c r="D1" s="461"/>
    </row>
    <row r="3" spans="1:4" ht="25.5" customHeight="1" x14ac:dyDescent="0.25">
      <c r="A3" s="340" t="s">
        <v>716</v>
      </c>
      <c r="B3" s="340"/>
      <c r="C3" s="340"/>
    </row>
    <row r="4" spans="1:4" x14ac:dyDescent="0.25">
      <c r="A4" s="147" t="s">
        <v>570</v>
      </c>
      <c r="B4" s="146" t="s">
        <v>571</v>
      </c>
      <c r="C4" s="146"/>
      <c r="D4" s="146"/>
    </row>
    <row r="5" spans="1:4" x14ac:dyDescent="0.25">
      <c r="A5" s="147"/>
      <c r="B5" s="146" t="s">
        <v>572</v>
      </c>
      <c r="C5" s="239">
        <v>1</v>
      </c>
      <c r="D5" s="239"/>
    </row>
    <row r="6" spans="1:4" x14ac:dyDescent="0.25">
      <c r="A6" s="147"/>
      <c r="B6" s="146" t="s">
        <v>573</v>
      </c>
      <c r="C6" s="146" t="s">
        <v>1437</v>
      </c>
      <c r="D6" s="146"/>
    </row>
    <row r="7" spans="1:4" x14ac:dyDescent="0.25">
      <c r="A7" s="147">
        <v>6.2</v>
      </c>
      <c r="B7" s="146" t="s">
        <v>574</v>
      </c>
      <c r="C7" s="146" t="s">
        <v>1437</v>
      </c>
      <c r="D7" s="146"/>
    </row>
    <row r="8" spans="1:4" x14ac:dyDescent="0.25">
      <c r="A8" s="147"/>
      <c r="B8" s="146" t="s">
        <v>575</v>
      </c>
      <c r="C8" s="146">
        <v>146</v>
      </c>
      <c r="D8" s="146"/>
    </row>
    <row r="9" spans="1:4" x14ac:dyDescent="0.25">
      <c r="A9" s="147"/>
      <c r="B9" s="146" t="s">
        <v>576</v>
      </c>
      <c r="C9" s="146">
        <v>214</v>
      </c>
      <c r="D9" s="146"/>
    </row>
    <row r="10" spans="1:4" x14ac:dyDescent="0.25">
      <c r="A10" s="147"/>
      <c r="B10" s="146" t="s">
        <v>577</v>
      </c>
      <c r="C10" s="146">
        <v>138</v>
      </c>
      <c r="D10" s="146"/>
    </row>
    <row r="11" spans="1:4" x14ac:dyDescent="0.25">
      <c r="A11" s="147" t="s">
        <v>578</v>
      </c>
      <c r="B11" s="146" t="s">
        <v>579</v>
      </c>
      <c r="C11" s="146">
        <v>382</v>
      </c>
      <c r="D11" s="146"/>
    </row>
    <row r="12" spans="1:4" x14ac:dyDescent="0.25">
      <c r="A12" s="147"/>
      <c r="B12" s="146" t="s">
        <v>580</v>
      </c>
      <c r="C12" s="146">
        <v>382</v>
      </c>
      <c r="D12" s="146"/>
    </row>
    <row r="13" spans="1:4" x14ac:dyDescent="0.25">
      <c r="A13" s="147"/>
      <c r="B13" s="146" t="s">
        <v>581</v>
      </c>
      <c r="C13" s="146" t="s">
        <v>1437</v>
      </c>
      <c r="D13" s="146"/>
    </row>
    <row r="14" spans="1:4" x14ac:dyDescent="0.25">
      <c r="A14" s="147" t="s">
        <v>582</v>
      </c>
      <c r="B14" s="146" t="s">
        <v>583</v>
      </c>
      <c r="C14" s="146"/>
      <c r="D14" s="146"/>
    </row>
    <row r="15" spans="1:4" x14ac:dyDescent="0.25">
      <c r="A15" s="464"/>
      <c r="B15" s="146" t="s">
        <v>584</v>
      </c>
      <c r="C15" s="146">
        <v>0</v>
      </c>
      <c r="D15" s="146" t="s">
        <v>441</v>
      </c>
    </row>
    <row r="16" spans="1:4" x14ac:dyDescent="0.25">
      <c r="A16" s="464"/>
      <c r="B16" s="146" t="s">
        <v>585</v>
      </c>
      <c r="C16" s="146"/>
      <c r="D16" s="146"/>
    </row>
    <row r="17" spans="1:4" ht="25.5" x14ac:dyDescent="0.25">
      <c r="A17" s="464"/>
      <c r="B17" s="146" t="s">
        <v>586</v>
      </c>
      <c r="C17" s="146" t="s">
        <v>1443</v>
      </c>
      <c r="D17" s="146"/>
    </row>
    <row r="18" spans="1:4" x14ac:dyDescent="0.25">
      <c r="A18" s="147" t="s">
        <v>587</v>
      </c>
      <c r="B18" s="146" t="s">
        <v>588</v>
      </c>
      <c r="C18" s="146"/>
      <c r="D18" s="135">
        <v>2022</v>
      </c>
    </row>
    <row r="19" spans="1:4" x14ac:dyDescent="0.25">
      <c r="A19" s="464" t="s">
        <v>589</v>
      </c>
      <c r="B19" s="465" t="s">
        <v>590</v>
      </c>
      <c r="C19" s="146" t="s">
        <v>700</v>
      </c>
      <c r="D19" s="297" t="s">
        <v>1444</v>
      </c>
    </row>
    <row r="20" spans="1:4" x14ac:dyDescent="0.25">
      <c r="A20" s="464"/>
      <c r="B20" s="465"/>
      <c r="C20" s="146" t="s">
        <v>695</v>
      </c>
      <c r="D20" s="387"/>
    </row>
    <row r="21" spans="1:4" x14ac:dyDescent="0.25">
      <c r="A21" s="464">
        <v>6.7</v>
      </c>
      <c r="B21" s="465" t="s">
        <v>591</v>
      </c>
      <c r="C21" s="146" t="s">
        <v>696</v>
      </c>
      <c r="D21" s="297" t="s">
        <v>272</v>
      </c>
    </row>
    <row r="22" spans="1:4" x14ac:dyDescent="0.25">
      <c r="A22" s="464"/>
      <c r="B22" s="465"/>
      <c r="C22" s="146" t="s">
        <v>695</v>
      </c>
      <c r="D22" s="387"/>
    </row>
    <row r="23" spans="1:4" ht="51" x14ac:dyDescent="0.25">
      <c r="A23" s="464" t="s">
        <v>592</v>
      </c>
      <c r="B23" s="465" t="s">
        <v>593</v>
      </c>
      <c r="C23" s="146" t="s">
        <v>699</v>
      </c>
      <c r="D23" s="33" t="s">
        <v>1445</v>
      </c>
    </row>
    <row r="24" spans="1:4" ht="38.25" x14ac:dyDescent="0.25">
      <c r="A24" s="464"/>
      <c r="B24" s="465"/>
      <c r="C24" s="146" t="s">
        <v>698</v>
      </c>
      <c r="D24" s="33" t="s">
        <v>1446</v>
      </c>
    </row>
    <row r="25" spans="1:4" ht="51" x14ac:dyDescent="0.25">
      <c r="A25" s="464"/>
      <c r="B25" s="465"/>
      <c r="C25" s="146" t="s">
        <v>697</v>
      </c>
      <c r="D25" s="240" t="s">
        <v>1447</v>
      </c>
    </row>
    <row r="26" spans="1:4" x14ac:dyDescent="0.25">
      <c r="A26" s="464" t="s">
        <v>594</v>
      </c>
      <c r="B26" s="465" t="s">
        <v>595</v>
      </c>
      <c r="C26" s="146" t="s">
        <v>696</v>
      </c>
      <c r="D26" s="297" t="s">
        <v>272</v>
      </c>
    </row>
    <row r="27" spans="1:4" x14ac:dyDescent="0.25">
      <c r="A27" s="464"/>
      <c r="B27" s="465"/>
      <c r="C27" s="146" t="s">
        <v>695</v>
      </c>
      <c r="D27" s="387"/>
    </row>
    <row r="28" spans="1:4" x14ac:dyDescent="0.25">
      <c r="A28" s="470" t="s">
        <v>725</v>
      </c>
      <c r="B28" s="146" t="s">
        <v>596</v>
      </c>
      <c r="C28" s="146"/>
      <c r="D28" s="146" t="s">
        <v>272</v>
      </c>
    </row>
    <row r="29" spans="1:4" ht="25.5" x14ac:dyDescent="0.25">
      <c r="A29" s="470"/>
      <c r="B29" s="146" t="s">
        <v>597</v>
      </c>
      <c r="C29" s="146"/>
      <c r="D29" s="146" t="s">
        <v>1448</v>
      </c>
    </row>
    <row r="30" spans="1:4" x14ac:dyDescent="0.25">
      <c r="A30" s="147">
        <v>6.11</v>
      </c>
      <c r="B30" s="146" t="s">
        <v>598</v>
      </c>
      <c r="C30" s="146"/>
      <c r="D30" s="146"/>
    </row>
    <row r="31" spans="1:4" ht="63.75" x14ac:dyDescent="0.25">
      <c r="A31" s="147"/>
      <c r="B31" s="146" t="s">
        <v>599</v>
      </c>
      <c r="C31" s="146"/>
      <c r="D31" s="145" t="s">
        <v>1449</v>
      </c>
    </row>
    <row r="32" spans="1:4" x14ac:dyDescent="0.25">
      <c r="A32" s="147"/>
      <c r="B32" s="146" t="s">
        <v>600</v>
      </c>
      <c r="C32" s="146"/>
      <c r="D32" s="146"/>
    </row>
    <row r="33" spans="1:4" ht="22.5" customHeight="1" x14ac:dyDescent="0.25">
      <c r="A33" s="146"/>
      <c r="B33" s="146" t="s">
        <v>601</v>
      </c>
      <c r="C33" s="146"/>
      <c r="D33" s="135" t="s">
        <v>1450</v>
      </c>
    </row>
  </sheetData>
  <mergeCells count="15">
    <mergeCell ref="A28:A29"/>
    <mergeCell ref="A21:A22"/>
    <mergeCell ref="B21:B22"/>
    <mergeCell ref="D21:D22"/>
    <mergeCell ref="A23:A25"/>
    <mergeCell ref="B23:B25"/>
    <mergeCell ref="A26:A27"/>
    <mergeCell ref="B26:B27"/>
    <mergeCell ref="D26:D27"/>
    <mergeCell ref="A1:D1"/>
    <mergeCell ref="A3:C3"/>
    <mergeCell ref="A15:A17"/>
    <mergeCell ref="A19:A20"/>
    <mergeCell ref="B19:B20"/>
    <mergeCell ref="D19:D20"/>
  </mergeCells>
  <pageMargins left="0.23622047244094491" right="0.23622047244094491" top="0.74803149606299213" bottom="0.74803149606299213" header="0.31496062992125984" footer="0.31496062992125984"/>
  <pageSetup paperSize="9" scale="8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I30" sqref="I30"/>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17" x14ac:dyDescent="0.25">
      <c r="A1" s="461" t="s">
        <v>715</v>
      </c>
      <c r="B1" s="461"/>
      <c r="C1" s="461"/>
      <c r="D1" s="461"/>
    </row>
    <row r="3" spans="1:17" ht="18.75" customHeight="1" x14ac:dyDescent="0.25">
      <c r="A3" s="340" t="s">
        <v>717</v>
      </c>
      <c r="B3" s="340"/>
      <c r="C3" s="340"/>
      <c r="D3" s="340"/>
      <c r="E3" s="340"/>
      <c r="F3" s="340"/>
      <c r="G3" s="340"/>
      <c r="H3" s="340"/>
      <c r="I3" s="340"/>
      <c r="J3" s="340"/>
      <c r="K3" s="340"/>
      <c r="L3" s="340"/>
      <c r="M3" s="340"/>
      <c r="N3" s="340"/>
      <c r="O3" s="340"/>
      <c r="P3" s="340"/>
      <c r="Q3" s="340"/>
    </row>
    <row r="4" spans="1:17" ht="12.75" customHeight="1" x14ac:dyDescent="0.25">
      <c r="A4" s="458" t="s">
        <v>0</v>
      </c>
      <c r="B4" s="464" t="s">
        <v>638</v>
      </c>
      <c r="C4" s="472" t="s">
        <v>602</v>
      </c>
      <c r="D4" s="472"/>
      <c r="E4" s="472"/>
      <c r="F4" s="472"/>
      <c r="G4" s="472" t="s">
        <v>603</v>
      </c>
      <c r="H4" s="472"/>
      <c r="I4" s="472"/>
      <c r="J4" s="472"/>
      <c r="K4" s="472"/>
      <c r="L4" s="471" t="s">
        <v>604</v>
      </c>
      <c r="M4" s="471" t="s">
        <v>605</v>
      </c>
      <c r="N4" s="471" t="s">
        <v>606</v>
      </c>
      <c r="O4" s="471" t="s">
        <v>607</v>
      </c>
      <c r="P4" s="471" t="s">
        <v>608</v>
      </c>
      <c r="Q4" s="291" t="s">
        <v>637</v>
      </c>
    </row>
    <row r="5" spans="1:17" ht="142.5" customHeight="1" x14ac:dyDescent="0.25">
      <c r="A5" s="458"/>
      <c r="B5" s="464"/>
      <c r="C5" s="153" t="s">
        <v>609</v>
      </c>
      <c r="D5" s="153" t="s">
        <v>610</v>
      </c>
      <c r="E5" s="153" t="s">
        <v>611</v>
      </c>
      <c r="F5" s="153" t="s">
        <v>612</v>
      </c>
      <c r="G5" s="153" t="s">
        <v>613</v>
      </c>
      <c r="H5" s="153" t="s">
        <v>614</v>
      </c>
      <c r="I5" s="153" t="s">
        <v>615</v>
      </c>
      <c r="J5" s="153" t="s">
        <v>616</v>
      </c>
      <c r="K5" s="153" t="s">
        <v>617</v>
      </c>
      <c r="L5" s="471"/>
      <c r="M5" s="471"/>
      <c r="N5" s="471"/>
      <c r="O5" s="471"/>
      <c r="P5" s="471"/>
      <c r="Q5" s="291"/>
    </row>
    <row r="6" spans="1:17" x14ac:dyDescent="0.25">
      <c r="A6" s="152">
        <v>1</v>
      </c>
      <c r="B6" s="150">
        <v>1018</v>
      </c>
      <c r="C6" s="150">
        <v>427</v>
      </c>
      <c r="D6" s="150">
        <v>82</v>
      </c>
      <c r="E6" s="150">
        <v>18</v>
      </c>
      <c r="F6" s="150">
        <v>23</v>
      </c>
      <c r="G6" s="150">
        <v>23</v>
      </c>
      <c r="H6" s="150">
        <v>12</v>
      </c>
      <c r="I6" s="150">
        <v>0</v>
      </c>
      <c r="J6" s="150">
        <v>55</v>
      </c>
      <c r="K6" s="150">
        <v>18</v>
      </c>
      <c r="L6" s="150">
        <v>0</v>
      </c>
      <c r="M6" s="150">
        <v>58</v>
      </c>
      <c r="N6" s="150">
        <v>237</v>
      </c>
      <c r="O6" s="150">
        <v>13</v>
      </c>
      <c r="P6" s="150">
        <v>11</v>
      </c>
      <c r="Q6" s="135">
        <v>100</v>
      </c>
    </row>
    <row r="7" spans="1:17" x14ac:dyDescent="0.25">
      <c r="A7" s="152">
        <v>2</v>
      </c>
      <c r="B7" s="154"/>
      <c r="C7" s="154"/>
      <c r="D7" s="154"/>
      <c r="E7" s="154"/>
      <c r="F7" s="154"/>
      <c r="G7" s="154"/>
      <c r="H7" s="154"/>
      <c r="I7" s="154"/>
      <c r="J7" s="154"/>
      <c r="K7" s="154"/>
      <c r="L7" s="154"/>
      <c r="M7" s="154"/>
      <c r="N7" s="154"/>
      <c r="O7" s="154"/>
      <c r="P7" s="154"/>
      <c r="Q7" s="146"/>
    </row>
  </sheetData>
  <mergeCells count="12">
    <mergeCell ref="A1:D1"/>
    <mergeCell ref="P4:P5"/>
    <mergeCell ref="Q4:Q5"/>
    <mergeCell ref="A3:Q3"/>
    <mergeCell ref="A4:A5"/>
    <mergeCell ref="B4:B5"/>
    <mergeCell ref="C4:F4"/>
    <mergeCell ref="G4:K4"/>
    <mergeCell ref="L4:L5"/>
    <mergeCell ref="M4:M5"/>
    <mergeCell ref="N4:N5"/>
    <mergeCell ref="O4:O5"/>
  </mergeCells>
  <pageMargins left="0.23622047244094491" right="0.23622047244094491"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4"/>
  <sheetViews>
    <sheetView topLeftCell="A19" zoomScale="98" zoomScaleNormal="98" workbookViewId="0">
      <selection activeCell="I18" sqref="I18"/>
    </sheetView>
  </sheetViews>
  <sheetFormatPr defaultColWidth="9.28515625" defaultRowHeight="12.75" x14ac:dyDescent="0.25"/>
  <cols>
    <col min="1" max="1" width="6" style="6" customWidth="1"/>
    <col min="2" max="2" width="12.5703125" style="129" customWidth="1"/>
    <col min="3" max="3" width="6.5703125" style="1" customWidth="1"/>
    <col min="4" max="4" width="12.5703125" style="132" customWidth="1"/>
    <col min="5" max="5" width="28.7109375" style="132" customWidth="1"/>
    <col min="6" max="6" width="10.42578125" style="1" customWidth="1"/>
    <col min="7" max="7" width="8.85546875" style="1" customWidth="1"/>
    <col min="8" max="8" width="9.28515625" style="129" customWidth="1"/>
    <col min="9" max="9" width="8.7109375" style="129" customWidth="1"/>
    <col min="10" max="10" width="9.5703125" style="129" customWidth="1"/>
    <col min="11" max="11" width="11.7109375" style="132" customWidth="1"/>
    <col min="12" max="12" width="11" style="129" customWidth="1"/>
    <col min="13" max="13" width="11.7109375" style="132" customWidth="1"/>
    <col min="14" max="14" width="14.140625" style="129" customWidth="1"/>
    <col min="15" max="15" width="13.7109375" style="129" customWidth="1"/>
    <col min="16" max="16" width="9.5703125" style="129" customWidth="1"/>
    <col min="17" max="17" width="10.140625" style="129" customWidth="1"/>
    <col min="18" max="18" width="7.28515625" style="129" customWidth="1"/>
    <col min="19" max="19" width="8.42578125" style="129" customWidth="1"/>
    <col min="20" max="20" width="8.7109375" style="129" customWidth="1"/>
    <col min="21" max="21" width="9.85546875" style="129" customWidth="1"/>
    <col min="22" max="22" width="7.85546875" style="129" customWidth="1"/>
    <col min="23" max="23" width="6" style="129" customWidth="1"/>
    <col min="24" max="24" width="7.28515625" style="129" customWidth="1"/>
    <col min="25" max="25" width="7.7109375" style="129" customWidth="1"/>
    <col min="26" max="26" width="9.7109375" style="129" customWidth="1"/>
    <col min="27" max="27" width="8.7109375" style="129" customWidth="1"/>
    <col min="28" max="29" width="8.28515625" style="129" customWidth="1"/>
    <col min="30" max="42" width="8.7109375" style="129" customWidth="1"/>
    <col min="43" max="43" width="6.28515625" style="132" customWidth="1"/>
    <col min="44" max="44" width="5.7109375" style="1" customWidth="1"/>
    <col min="45" max="45" width="6.5703125" style="1" customWidth="1"/>
    <col min="46" max="46" width="7" style="1" customWidth="1"/>
    <col min="47" max="47" width="5.28515625" style="1" customWidth="1"/>
    <col min="48" max="48" width="6.28515625" style="1" customWidth="1"/>
    <col min="49" max="50" width="4.7109375" style="1" customWidth="1"/>
    <col min="51" max="52" width="6" style="1" customWidth="1"/>
    <col min="53" max="53" width="7.42578125" style="1" customWidth="1"/>
    <col min="54" max="54" width="7.140625" style="1" customWidth="1"/>
    <col min="55" max="55" width="8.28515625" style="8" customWidth="1"/>
    <col min="56" max="16384" width="9.28515625" style="1"/>
  </cols>
  <sheetData>
    <row r="1" spans="1:55" ht="14.25" customHeight="1" x14ac:dyDescent="0.25">
      <c r="A1" s="301" t="s">
        <v>713</v>
      </c>
      <c r="B1" s="301"/>
      <c r="C1" s="301"/>
      <c r="D1" s="301"/>
      <c r="E1" s="301"/>
      <c r="F1" s="301"/>
      <c r="G1" s="301"/>
      <c r="H1" s="301"/>
      <c r="I1" s="301"/>
    </row>
    <row r="2" spans="1:55" x14ac:dyDescent="0.25">
      <c r="B2" s="23"/>
      <c r="C2" s="133"/>
      <c r="D2" s="28"/>
      <c r="E2" s="28"/>
      <c r="F2" s="133"/>
      <c r="G2" s="133"/>
      <c r="H2" s="23"/>
      <c r="I2" s="23"/>
      <c r="J2" s="23"/>
      <c r="K2" s="28"/>
      <c r="L2" s="23"/>
      <c r="M2" s="28"/>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8"/>
      <c r="AR2" s="133"/>
      <c r="AS2" s="133"/>
      <c r="AT2" s="133"/>
      <c r="AU2" s="133"/>
      <c r="AV2" s="133"/>
      <c r="AW2" s="133"/>
      <c r="AX2" s="133"/>
      <c r="AY2" s="133"/>
      <c r="AZ2" s="133"/>
      <c r="BA2" s="133"/>
      <c r="BB2" s="133"/>
      <c r="BC2" s="9"/>
    </row>
    <row r="3" spans="1:55" x14ac:dyDescent="0.25">
      <c r="A3" s="340" t="s">
        <v>723</v>
      </c>
      <c r="B3" s="340"/>
      <c r="C3" s="340"/>
      <c r="D3" s="340"/>
      <c r="E3" s="340"/>
      <c r="F3" s="340"/>
      <c r="G3" s="340"/>
      <c r="H3" s="340"/>
      <c r="I3" s="340"/>
      <c r="J3" s="132"/>
      <c r="L3" s="132"/>
      <c r="N3" s="132"/>
      <c r="O3" s="132"/>
      <c r="P3" s="132"/>
      <c r="Q3" s="132"/>
      <c r="R3" s="132"/>
    </row>
    <row r="4" spans="1:55" ht="12.75" customHeight="1" x14ac:dyDescent="0.25">
      <c r="A4" s="373" t="s">
        <v>0</v>
      </c>
      <c r="B4" s="375" t="s">
        <v>100</v>
      </c>
      <c r="C4" s="377" t="s">
        <v>46</v>
      </c>
      <c r="D4" s="379" t="s">
        <v>34</v>
      </c>
      <c r="E4" s="380"/>
      <c r="F4" s="381" t="s">
        <v>57</v>
      </c>
      <c r="G4" s="341" t="s">
        <v>121</v>
      </c>
      <c r="H4" s="342"/>
      <c r="I4" s="342"/>
      <c r="J4" s="342"/>
      <c r="K4" s="342"/>
      <c r="L4" s="342"/>
      <c r="M4" s="342"/>
      <c r="N4" s="346" t="s">
        <v>24</v>
      </c>
      <c r="O4" s="346"/>
      <c r="P4" s="346"/>
      <c r="Q4" s="346"/>
      <c r="R4" s="346"/>
      <c r="S4" s="48"/>
      <c r="T4" s="48"/>
      <c r="U4" s="48"/>
      <c r="V4" s="48"/>
      <c r="W4" s="48"/>
      <c r="X4" s="48"/>
      <c r="Y4" s="48"/>
      <c r="Z4" s="48"/>
      <c r="AA4" s="48"/>
      <c r="AB4" s="48"/>
      <c r="AC4" s="48"/>
      <c r="AD4" s="48"/>
      <c r="AE4" s="48"/>
      <c r="AF4" s="48"/>
      <c r="AG4" s="48"/>
      <c r="AH4" s="48"/>
      <c r="AI4" s="48"/>
      <c r="AJ4" s="48"/>
      <c r="AK4" s="48"/>
      <c r="AL4" s="48"/>
      <c r="AM4" s="48"/>
      <c r="AN4" s="48"/>
      <c r="AO4" s="48"/>
      <c r="AP4" s="48"/>
      <c r="AQ4" s="49"/>
      <c r="AR4" s="50"/>
      <c r="AS4" s="50"/>
      <c r="AT4" s="50"/>
      <c r="AU4" s="50"/>
      <c r="AV4" s="50"/>
      <c r="AW4" s="50"/>
      <c r="AX4" s="50"/>
      <c r="AY4" s="50"/>
      <c r="AZ4" s="50"/>
      <c r="BA4" s="50"/>
      <c r="BB4" s="50"/>
      <c r="BC4" s="51"/>
    </row>
    <row r="5" spans="1:55" ht="122.25" x14ac:dyDescent="0.25">
      <c r="A5" s="374"/>
      <c r="B5" s="376"/>
      <c r="C5" s="378"/>
      <c r="D5" s="118" t="s">
        <v>35</v>
      </c>
      <c r="E5" s="118" t="s">
        <v>36</v>
      </c>
      <c r="F5" s="382"/>
      <c r="G5" s="52" t="s">
        <v>120</v>
      </c>
      <c r="H5" s="52" t="s">
        <v>122</v>
      </c>
      <c r="I5" s="52" t="s">
        <v>58</v>
      </c>
      <c r="J5" s="52" t="s">
        <v>128</v>
      </c>
      <c r="K5" s="52" t="s">
        <v>127</v>
      </c>
      <c r="L5" s="53" t="s">
        <v>123</v>
      </c>
      <c r="M5" s="53" t="s">
        <v>60</v>
      </c>
      <c r="N5" s="114" t="s">
        <v>59</v>
      </c>
      <c r="O5" s="114" t="s">
        <v>111</v>
      </c>
      <c r="P5" s="114" t="s">
        <v>112</v>
      </c>
      <c r="Q5" s="114" t="s">
        <v>113</v>
      </c>
      <c r="R5" s="114" t="s">
        <v>60</v>
      </c>
      <c r="S5" s="48"/>
      <c r="T5" s="48"/>
      <c r="U5" s="48"/>
      <c r="V5" s="48"/>
      <c r="W5" s="48"/>
      <c r="X5" s="48"/>
      <c r="Y5" s="48"/>
      <c r="Z5" s="48"/>
      <c r="AA5" s="48"/>
      <c r="AB5" s="48"/>
      <c r="AC5" s="48"/>
      <c r="AD5" s="48"/>
      <c r="AE5" s="48"/>
      <c r="AF5" s="48"/>
      <c r="AG5" s="48"/>
      <c r="AH5" s="48"/>
      <c r="AI5" s="48"/>
      <c r="AJ5" s="48"/>
      <c r="AK5" s="48"/>
      <c r="AL5" s="48"/>
      <c r="AM5" s="48"/>
      <c r="AN5" s="48"/>
      <c r="AO5" s="48"/>
      <c r="AP5" s="48"/>
      <c r="AQ5" s="49"/>
      <c r="AR5" s="50"/>
      <c r="AS5" s="50"/>
      <c r="AT5" s="50"/>
      <c r="AU5" s="50"/>
      <c r="AV5" s="50"/>
      <c r="AW5" s="50"/>
      <c r="AX5" s="50"/>
      <c r="AY5" s="50"/>
      <c r="AZ5" s="50"/>
      <c r="BA5" s="50"/>
      <c r="BB5" s="50"/>
      <c r="BC5" s="51"/>
    </row>
    <row r="6" spans="1:55" x14ac:dyDescent="0.25">
      <c r="A6" s="131"/>
      <c r="B6" s="131"/>
      <c r="C6" s="131"/>
      <c r="D6" s="131"/>
      <c r="E6" s="2" t="s">
        <v>3</v>
      </c>
      <c r="F6" s="108">
        <v>270</v>
      </c>
      <c r="G6" s="108">
        <v>141</v>
      </c>
      <c r="H6" s="108"/>
      <c r="I6" s="108"/>
      <c r="J6" s="108"/>
      <c r="K6" s="108"/>
      <c r="L6" s="108">
        <v>1</v>
      </c>
      <c r="M6" s="108">
        <v>53</v>
      </c>
      <c r="N6" s="108">
        <v>128</v>
      </c>
      <c r="O6" s="108">
        <v>108</v>
      </c>
      <c r="P6" s="108">
        <v>8</v>
      </c>
      <c r="Q6" s="108">
        <v>12</v>
      </c>
      <c r="R6" s="108">
        <v>47</v>
      </c>
    </row>
    <row r="7" spans="1:55" ht="54.75" customHeight="1" x14ac:dyDescent="0.25">
      <c r="A7" s="195">
        <v>1</v>
      </c>
      <c r="B7" s="195" t="s">
        <v>801</v>
      </c>
      <c r="C7" s="195">
        <v>4</v>
      </c>
      <c r="D7" s="88" t="s">
        <v>867</v>
      </c>
      <c r="E7" s="196" t="s">
        <v>1126</v>
      </c>
      <c r="F7" s="197">
        <v>17</v>
      </c>
      <c r="G7" s="197">
        <v>4</v>
      </c>
      <c r="H7" s="197"/>
      <c r="I7" s="197"/>
      <c r="J7" s="197"/>
      <c r="K7" s="197"/>
      <c r="L7" s="197">
        <v>1</v>
      </c>
      <c r="M7" s="197">
        <v>29</v>
      </c>
      <c r="N7" s="197">
        <v>12</v>
      </c>
      <c r="O7" s="197">
        <v>11</v>
      </c>
      <c r="P7" s="197">
        <f ca="1">+P7:P13</f>
        <v>0</v>
      </c>
      <c r="Q7" s="197">
        <v>1</v>
      </c>
      <c r="R7" s="197">
        <v>71</v>
      </c>
    </row>
    <row r="8" spans="1:55" ht="42.75" customHeight="1" x14ac:dyDescent="0.25">
      <c r="A8" s="195">
        <v>2</v>
      </c>
      <c r="B8" s="195" t="s">
        <v>1127</v>
      </c>
      <c r="C8" s="195">
        <v>4</v>
      </c>
      <c r="D8" s="88" t="s">
        <v>830</v>
      </c>
      <c r="E8" s="198" t="s">
        <v>831</v>
      </c>
      <c r="F8" s="197">
        <v>19</v>
      </c>
      <c r="G8" s="197">
        <v>17</v>
      </c>
      <c r="H8" s="197"/>
      <c r="I8" s="197"/>
      <c r="J8" s="197"/>
      <c r="K8" s="197"/>
      <c r="L8" s="197"/>
      <c r="M8" s="197">
        <v>89</v>
      </c>
      <c r="N8" s="197">
        <v>2</v>
      </c>
      <c r="O8" s="197">
        <v>1</v>
      </c>
      <c r="P8" s="197">
        <v>1</v>
      </c>
      <c r="Q8" s="197"/>
      <c r="R8" s="197">
        <v>11</v>
      </c>
    </row>
    <row r="9" spans="1:55" ht="31.5" customHeight="1" x14ac:dyDescent="0.25">
      <c r="A9" s="195">
        <v>3</v>
      </c>
      <c r="B9" s="195" t="s">
        <v>774</v>
      </c>
      <c r="C9" s="195">
        <v>4</v>
      </c>
      <c r="D9" s="88" t="s">
        <v>850</v>
      </c>
      <c r="E9" s="199" t="s">
        <v>1065</v>
      </c>
      <c r="F9" s="197">
        <v>23</v>
      </c>
      <c r="G9" s="197">
        <v>16</v>
      </c>
      <c r="H9" s="197"/>
      <c r="I9" s="197"/>
      <c r="J9" s="197"/>
      <c r="K9" s="197"/>
      <c r="L9" s="197"/>
      <c r="M9" s="197">
        <v>70</v>
      </c>
      <c r="N9" s="197">
        <v>7</v>
      </c>
      <c r="O9" s="197">
        <v>3</v>
      </c>
      <c r="P9" s="197"/>
      <c r="Q9" s="197">
        <v>4</v>
      </c>
      <c r="R9" s="197">
        <v>30</v>
      </c>
    </row>
    <row r="10" spans="1:55" ht="66" customHeight="1" x14ac:dyDescent="0.25">
      <c r="A10" s="195">
        <v>4</v>
      </c>
      <c r="B10" s="195" t="s">
        <v>756</v>
      </c>
      <c r="C10" s="195">
        <v>4</v>
      </c>
      <c r="D10" s="87" t="s">
        <v>832</v>
      </c>
      <c r="E10" s="198" t="s">
        <v>1128</v>
      </c>
      <c r="F10" s="197">
        <v>18</v>
      </c>
      <c r="G10" s="197">
        <v>8</v>
      </c>
      <c r="H10" s="197"/>
      <c r="I10" s="197"/>
      <c r="J10" s="197"/>
      <c r="K10" s="197"/>
      <c r="L10" s="197"/>
      <c r="M10" s="197">
        <v>44</v>
      </c>
      <c r="N10" s="197">
        <v>10</v>
      </c>
      <c r="O10" s="197">
        <v>9</v>
      </c>
      <c r="P10" s="197"/>
      <c r="Q10" s="197">
        <v>1</v>
      </c>
      <c r="R10" s="197">
        <v>56</v>
      </c>
    </row>
    <row r="11" spans="1:55" ht="33" customHeight="1" x14ac:dyDescent="0.2">
      <c r="A11" s="195">
        <v>5</v>
      </c>
      <c r="B11" s="195" t="s">
        <v>741</v>
      </c>
      <c r="C11" s="195">
        <v>3</v>
      </c>
      <c r="D11" s="91" t="s">
        <v>820</v>
      </c>
      <c r="E11" s="200" t="s">
        <v>823</v>
      </c>
      <c r="F11" s="197">
        <v>20</v>
      </c>
      <c r="G11" s="197">
        <v>9</v>
      </c>
      <c r="H11" s="197"/>
      <c r="I11" s="197"/>
      <c r="J11" s="197"/>
      <c r="K11" s="197"/>
      <c r="L11" s="197"/>
      <c r="M11" s="197">
        <v>45</v>
      </c>
      <c r="N11" s="197">
        <v>11</v>
      </c>
      <c r="O11" s="197">
        <v>9</v>
      </c>
      <c r="P11" s="197"/>
      <c r="Q11" s="197">
        <v>2</v>
      </c>
      <c r="R11" s="197">
        <v>55</v>
      </c>
    </row>
    <row r="12" spans="1:55" ht="22.5" customHeight="1" x14ac:dyDescent="0.25">
      <c r="A12" s="195">
        <v>6</v>
      </c>
      <c r="B12" s="195" t="s">
        <v>789</v>
      </c>
      <c r="C12" s="195">
        <v>4</v>
      </c>
      <c r="D12" s="88" t="s">
        <v>856</v>
      </c>
      <c r="E12" s="130" t="s">
        <v>1047</v>
      </c>
      <c r="F12" s="197">
        <v>17</v>
      </c>
      <c r="G12" s="197">
        <v>7</v>
      </c>
      <c r="H12" s="197"/>
      <c r="I12" s="197"/>
      <c r="J12" s="197"/>
      <c r="K12" s="197"/>
      <c r="L12" s="197"/>
      <c r="M12" s="197">
        <v>41</v>
      </c>
      <c r="N12" s="197">
        <v>10</v>
      </c>
      <c r="O12" s="197">
        <v>9</v>
      </c>
      <c r="P12" s="197"/>
      <c r="Q12" s="197">
        <v>1</v>
      </c>
      <c r="R12" s="197">
        <v>59</v>
      </c>
    </row>
    <row r="13" spans="1:55" ht="26.25" customHeight="1" x14ac:dyDescent="0.2">
      <c r="A13" s="195">
        <v>7</v>
      </c>
      <c r="B13" s="195" t="s">
        <v>735</v>
      </c>
      <c r="C13" s="195">
        <v>4</v>
      </c>
      <c r="D13" s="87" t="s">
        <v>812</v>
      </c>
      <c r="E13" s="201" t="s">
        <v>813</v>
      </c>
      <c r="F13" s="197">
        <v>20</v>
      </c>
      <c r="G13" s="197">
        <v>7</v>
      </c>
      <c r="H13" s="197"/>
      <c r="I13" s="197"/>
      <c r="J13" s="197"/>
      <c r="K13" s="197"/>
      <c r="L13" s="197"/>
      <c r="M13" s="197">
        <v>35</v>
      </c>
      <c r="N13" s="197">
        <v>13</v>
      </c>
      <c r="O13" s="197">
        <v>13</v>
      </c>
      <c r="P13" s="197"/>
      <c r="Q13" s="197"/>
      <c r="R13" s="197">
        <v>65</v>
      </c>
    </row>
    <row r="14" spans="1:55" ht="28.5" customHeight="1" x14ac:dyDescent="0.2">
      <c r="A14" s="195">
        <v>8</v>
      </c>
      <c r="B14" s="195" t="s">
        <v>760</v>
      </c>
      <c r="C14" s="195">
        <v>3</v>
      </c>
      <c r="D14" s="91" t="s">
        <v>838</v>
      </c>
      <c r="E14" s="200" t="s">
        <v>839</v>
      </c>
      <c r="F14" s="197">
        <v>7</v>
      </c>
      <c r="G14" s="197">
        <v>4</v>
      </c>
      <c r="H14" s="197"/>
      <c r="I14" s="197"/>
      <c r="J14" s="197"/>
      <c r="K14" s="197"/>
      <c r="L14" s="197"/>
      <c r="M14" s="197">
        <v>57</v>
      </c>
      <c r="N14" s="197">
        <v>3</v>
      </c>
      <c r="O14" s="197"/>
      <c r="P14" s="197">
        <v>3</v>
      </c>
      <c r="Q14" s="197"/>
      <c r="R14" s="197">
        <v>43</v>
      </c>
    </row>
    <row r="15" spans="1:55" ht="41.25" customHeight="1" x14ac:dyDescent="0.2">
      <c r="A15" s="195">
        <v>9</v>
      </c>
      <c r="B15" s="195" t="s">
        <v>758</v>
      </c>
      <c r="C15" s="195">
        <v>2</v>
      </c>
      <c r="D15" s="88" t="s">
        <v>836</v>
      </c>
      <c r="E15" s="201" t="s">
        <v>837</v>
      </c>
      <c r="F15" s="197">
        <v>15</v>
      </c>
      <c r="G15" s="197">
        <v>6</v>
      </c>
      <c r="H15" s="197"/>
      <c r="I15" s="197"/>
      <c r="J15" s="197"/>
      <c r="K15" s="197"/>
      <c r="L15" s="197"/>
      <c r="M15" s="197">
        <v>40</v>
      </c>
      <c r="N15" s="108">
        <v>9</v>
      </c>
      <c r="O15" s="108">
        <v>8</v>
      </c>
      <c r="P15" s="108">
        <v>1</v>
      </c>
      <c r="Q15" s="197"/>
      <c r="R15" s="197">
        <v>60</v>
      </c>
    </row>
    <row r="16" spans="1:55" ht="49.5" customHeight="1" x14ac:dyDescent="0.2">
      <c r="A16" s="195">
        <v>10</v>
      </c>
      <c r="B16" s="131" t="s">
        <v>803</v>
      </c>
      <c r="C16" s="131">
        <v>3</v>
      </c>
      <c r="D16" s="91" t="s">
        <v>871</v>
      </c>
      <c r="E16" s="202" t="s">
        <v>872</v>
      </c>
      <c r="F16" s="108">
        <v>25</v>
      </c>
      <c r="G16" s="108">
        <v>21</v>
      </c>
      <c r="H16" s="108"/>
      <c r="I16" s="108"/>
      <c r="J16" s="108"/>
      <c r="K16" s="108"/>
      <c r="L16" s="108"/>
      <c r="M16" s="108">
        <v>84</v>
      </c>
      <c r="N16" s="108">
        <v>4</v>
      </c>
      <c r="O16" s="108"/>
      <c r="P16" s="108">
        <v>3</v>
      </c>
      <c r="Q16" s="108">
        <v>1</v>
      </c>
      <c r="R16" s="108">
        <v>16</v>
      </c>
    </row>
    <row r="17" spans="1:55" ht="45" customHeight="1" x14ac:dyDescent="0.2">
      <c r="A17" s="195">
        <v>11</v>
      </c>
      <c r="B17" s="195" t="s">
        <v>794</v>
      </c>
      <c r="C17" s="195">
        <v>3</v>
      </c>
      <c r="D17" s="91" t="s">
        <v>863</v>
      </c>
      <c r="E17" s="203" t="s">
        <v>864</v>
      </c>
      <c r="F17" s="197">
        <v>12</v>
      </c>
      <c r="G17" s="197">
        <v>3</v>
      </c>
      <c r="H17" s="197"/>
      <c r="I17" s="197"/>
      <c r="J17" s="197"/>
      <c r="K17" s="197"/>
      <c r="L17" s="197"/>
      <c r="M17" s="197">
        <v>25</v>
      </c>
      <c r="N17" s="197">
        <v>9</v>
      </c>
      <c r="O17" s="197">
        <v>8</v>
      </c>
      <c r="P17" s="197"/>
      <c r="Q17" s="197">
        <v>1</v>
      </c>
      <c r="R17" s="197">
        <v>75</v>
      </c>
    </row>
    <row r="18" spans="1:55" ht="48.75" customHeight="1" x14ac:dyDescent="0.2">
      <c r="A18" s="195">
        <v>12</v>
      </c>
      <c r="B18" s="195" t="s">
        <v>792</v>
      </c>
      <c r="C18" s="195">
        <v>3</v>
      </c>
      <c r="D18" s="91" t="s">
        <v>861</v>
      </c>
      <c r="E18" s="200" t="s">
        <v>862</v>
      </c>
      <c r="F18" s="197">
        <v>9</v>
      </c>
      <c r="G18" s="197">
        <v>1</v>
      </c>
      <c r="H18" s="197"/>
      <c r="I18" s="197"/>
      <c r="J18" s="197"/>
      <c r="K18" s="197"/>
      <c r="L18" s="197"/>
      <c r="M18" s="197">
        <v>11</v>
      </c>
      <c r="N18" s="197">
        <v>8</v>
      </c>
      <c r="O18" s="197">
        <v>8</v>
      </c>
      <c r="P18" s="197"/>
      <c r="Q18" s="197"/>
      <c r="R18" s="197">
        <v>89</v>
      </c>
    </row>
    <row r="19" spans="1:55" ht="48" customHeight="1" x14ac:dyDescent="0.2">
      <c r="A19" s="195">
        <v>13</v>
      </c>
      <c r="B19" s="195" t="s">
        <v>766</v>
      </c>
      <c r="C19" s="195">
        <v>1</v>
      </c>
      <c r="D19" s="92" t="s">
        <v>846</v>
      </c>
      <c r="E19" s="201" t="s">
        <v>847</v>
      </c>
      <c r="F19" s="197">
        <v>25</v>
      </c>
      <c r="G19" s="197">
        <v>15</v>
      </c>
      <c r="H19" s="197"/>
      <c r="I19" s="197"/>
      <c r="J19" s="197"/>
      <c r="K19" s="197"/>
      <c r="L19" s="197"/>
      <c r="M19" s="197">
        <v>60</v>
      </c>
      <c r="N19" s="197">
        <v>10</v>
      </c>
      <c r="O19" s="197">
        <v>10</v>
      </c>
      <c r="P19" s="197"/>
      <c r="Q19" s="197"/>
      <c r="R19" s="197">
        <v>40</v>
      </c>
    </row>
    <row r="20" spans="1:55" ht="57" customHeight="1" x14ac:dyDescent="0.2">
      <c r="A20" s="195">
        <v>14</v>
      </c>
      <c r="B20" s="195" t="s">
        <v>1129</v>
      </c>
      <c r="C20" s="195">
        <v>3</v>
      </c>
      <c r="D20" s="91" t="s">
        <v>826</v>
      </c>
      <c r="E20" s="204" t="s">
        <v>1130</v>
      </c>
      <c r="F20" s="205">
        <v>18</v>
      </c>
      <c r="G20" s="197">
        <v>3</v>
      </c>
      <c r="H20" s="197"/>
      <c r="I20" s="197"/>
      <c r="J20" s="197"/>
      <c r="K20" s="197"/>
      <c r="L20" s="197"/>
      <c r="M20" s="197">
        <v>17</v>
      </c>
      <c r="N20" s="197">
        <v>15</v>
      </c>
      <c r="O20" s="197">
        <v>14</v>
      </c>
      <c r="P20" s="197"/>
      <c r="Q20" s="197">
        <v>1</v>
      </c>
      <c r="R20" s="197">
        <v>83</v>
      </c>
    </row>
    <row r="21" spans="1:55" ht="32.25" customHeight="1" x14ac:dyDescent="0.2">
      <c r="A21" s="195">
        <v>15</v>
      </c>
      <c r="B21" s="203" t="s">
        <v>767</v>
      </c>
      <c r="C21" s="206">
        <v>3</v>
      </c>
      <c r="D21" s="91" t="s">
        <v>848</v>
      </c>
      <c r="E21" s="207" t="s">
        <v>849</v>
      </c>
      <c r="F21" s="197">
        <v>14</v>
      </c>
      <c r="G21" s="197">
        <v>9</v>
      </c>
      <c r="H21" s="197"/>
      <c r="I21" s="197"/>
      <c r="J21" s="197"/>
      <c r="K21" s="197"/>
      <c r="L21" s="197"/>
      <c r="M21" s="197">
        <v>64</v>
      </c>
      <c r="N21" s="197">
        <v>5</v>
      </c>
      <c r="O21" s="197">
        <v>5</v>
      </c>
      <c r="P21" s="197"/>
      <c r="Q21" s="197"/>
      <c r="R21" s="208">
        <v>0.36</v>
      </c>
    </row>
    <row r="22" spans="1:55" ht="50.25" customHeight="1" x14ac:dyDescent="0.25">
      <c r="A22" s="195">
        <v>16</v>
      </c>
      <c r="B22" s="203" t="s">
        <v>777</v>
      </c>
      <c r="C22" s="206">
        <v>4</v>
      </c>
      <c r="D22" s="88" t="s">
        <v>852</v>
      </c>
      <c r="E22" s="203" t="s">
        <v>1131</v>
      </c>
      <c r="F22" s="197">
        <v>11</v>
      </c>
      <c r="G22" s="197">
        <v>11</v>
      </c>
      <c r="H22" s="197"/>
      <c r="I22" s="197"/>
      <c r="J22" s="197"/>
      <c r="K22" s="197"/>
      <c r="L22" s="197"/>
      <c r="M22" s="197">
        <v>100</v>
      </c>
      <c r="N22" s="197"/>
      <c r="O22" s="197"/>
      <c r="P22" s="197"/>
      <c r="Q22" s="197"/>
      <c r="R22" s="208"/>
    </row>
    <row r="23" spans="1:55" x14ac:dyDescent="0.25">
      <c r="A23" s="131"/>
      <c r="B23" s="131"/>
      <c r="C23" s="131"/>
      <c r="D23" s="131"/>
      <c r="E23" s="2" t="s">
        <v>3</v>
      </c>
      <c r="F23" s="108">
        <v>270</v>
      </c>
      <c r="G23" s="108">
        <v>141</v>
      </c>
      <c r="H23" s="108"/>
      <c r="I23" s="108"/>
      <c r="J23" s="108"/>
      <c r="K23" s="108"/>
      <c r="L23" s="108">
        <v>1</v>
      </c>
      <c r="M23" s="108">
        <v>53</v>
      </c>
      <c r="N23" s="108">
        <v>128</v>
      </c>
      <c r="O23" s="108">
        <v>108</v>
      </c>
      <c r="P23" s="108">
        <v>8</v>
      </c>
      <c r="Q23" s="108">
        <v>12</v>
      </c>
      <c r="R23" s="108">
        <v>47</v>
      </c>
    </row>
    <row r="24" spans="1:55" x14ac:dyDescent="0.25">
      <c r="A24" s="291" t="s">
        <v>98</v>
      </c>
      <c r="B24" s="291"/>
      <c r="C24" s="291"/>
      <c r="D24" s="291"/>
      <c r="E24" s="131"/>
      <c r="F24" s="108">
        <v>270</v>
      </c>
      <c r="G24" s="108">
        <v>141</v>
      </c>
      <c r="H24" s="108"/>
      <c r="I24" s="108"/>
      <c r="J24" s="108"/>
      <c r="K24" s="108"/>
      <c r="L24" s="108">
        <v>1</v>
      </c>
      <c r="M24" s="108">
        <v>53</v>
      </c>
      <c r="N24" s="108">
        <v>128</v>
      </c>
      <c r="O24" s="108">
        <v>108</v>
      </c>
      <c r="P24" s="108">
        <v>8</v>
      </c>
      <c r="Q24" s="108">
        <v>12</v>
      </c>
      <c r="R24" s="4">
        <v>47</v>
      </c>
    </row>
    <row r="25" spans="1:55" x14ac:dyDescent="0.25">
      <c r="A25" s="291" t="s">
        <v>110</v>
      </c>
      <c r="B25" s="291"/>
      <c r="C25" s="291"/>
      <c r="D25" s="291"/>
      <c r="E25" s="131" t="s">
        <v>3</v>
      </c>
      <c r="F25" s="108">
        <v>252</v>
      </c>
      <c r="G25" s="108">
        <v>119</v>
      </c>
      <c r="H25" s="108"/>
      <c r="I25" s="108"/>
      <c r="J25" s="108"/>
      <c r="K25" s="108"/>
      <c r="L25" s="108">
        <v>19</v>
      </c>
      <c r="M25" s="108">
        <v>55</v>
      </c>
      <c r="N25" s="108">
        <v>114</v>
      </c>
      <c r="O25" s="108">
        <v>68</v>
      </c>
      <c r="P25" s="108">
        <v>7</v>
      </c>
      <c r="Q25" s="108">
        <v>39</v>
      </c>
      <c r="R25" s="4">
        <v>45</v>
      </c>
    </row>
    <row r="26" spans="1:55" x14ac:dyDescent="0.25">
      <c r="A26" s="291"/>
      <c r="B26" s="291"/>
      <c r="C26" s="291"/>
      <c r="D26" s="291"/>
      <c r="E26" s="131" t="s">
        <v>33</v>
      </c>
      <c r="F26" s="108">
        <v>93</v>
      </c>
      <c r="G26" s="108">
        <v>84</v>
      </c>
      <c r="H26" s="108"/>
      <c r="I26" s="108"/>
      <c r="J26" s="108"/>
      <c r="K26" s="108"/>
      <c r="L26" s="108">
        <v>190</v>
      </c>
      <c r="M26" s="108">
        <v>104</v>
      </c>
      <c r="N26" s="108">
        <v>89</v>
      </c>
      <c r="O26" s="108">
        <v>63</v>
      </c>
      <c r="P26" s="108">
        <v>88</v>
      </c>
      <c r="Q26" s="108">
        <v>325</v>
      </c>
      <c r="R26" s="108">
        <v>96</v>
      </c>
    </row>
    <row r="27" spans="1:55" x14ac:dyDescent="0.25">
      <c r="A27" s="313" t="s">
        <v>95</v>
      </c>
      <c r="B27" s="314"/>
      <c r="C27" s="314"/>
      <c r="D27" s="315"/>
      <c r="E27" s="131" t="s">
        <v>3</v>
      </c>
      <c r="F27" s="108">
        <v>361</v>
      </c>
      <c r="G27" s="108">
        <v>226</v>
      </c>
      <c r="H27" s="108"/>
      <c r="I27" s="108"/>
      <c r="J27" s="108"/>
      <c r="K27" s="108"/>
      <c r="L27" s="108">
        <v>1</v>
      </c>
      <c r="M27" s="108">
        <v>63</v>
      </c>
      <c r="N27" s="108">
        <v>134</v>
      </c>
      <c r="O27" s="108">
        <v>104</v>
      </c>
      <c r="P27" s="108">
        <v>10</v>
      </c>
      <c r="Q27" s="108">
        <v>20</v>
      </c>
      <c r="R27" s="4">
        <v>37</v>
      </c>
    </row>
    <row r="28" spans="1:55" x14ac:dyDescent="0.25">
      <c r="A28" s="316"/>
      <c r="B28" s="317"/>
      <c r="C28" s="317"/>
      <c r="D28" s="318"/>
      <c r="E28" s="131" t="s">
        <v>33</v>
      </c>
      <c r="F28" s="108">
        <v>134</v>
      </c>
      <c r="G28" s="108">
        <v>160</v>
      </c>
      <c r="H28" s="108"/>
      <c r="I28" s="108"/>
      <c r="J28" s="108"/>
      <c r="K28" s="108"/>
      <c r="L28" s="108">
        <v>100</v>
      </c>
      <c r="M28" s="108">
        <v>119</v>
      </c>
      <c r="N28" s="108">
        <v>105</v>
      </c>
      <c r="O28" s="108">
        <v>96</v>
      </c>
      <c r="P28" s="108">
        <v>125</v>
      </c>
      <c r="Q28" s="108">
        <v>167</v>
      </c>
      <c r="R28" s="108">
        <v>79</v>
      </c>
    </row>
    <row r="29" spans="1:55" ht="14.25" customHeight="1" x14ac:dyDescent="0.25"/>
    <row r="30" spans="1:55" s="50" customFormat="1" x14ac:dyDescent="0.25">
      <c r="A30" s="6"/>
      <c r="B30" s="129"/>
      <c r="C30" s="1"/>
      <c r="D30" s="132"/>
      <c r="E30" s="132"/>
      <c r="F30" s="1"/>
      <c r="G30" s="1"/>
      <c r="H30" s="129"/>
      <c r="I30" s="129"/>
      <c r="J30" s="129"/>
      <c r="K30" s="132"/>
      <c r="L30" s="129"/>
      <c r="M30" s="132"/>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32"/>
      <c r="AR30" s="1"/>
      <c r="AS30" s="1"/>
      <c r="AT30" s="1"/>
      <c r="AU30" s="1"/>
      <c r="AV30" s="1"/>
      <c r="AW30" s="1"/>
      <c r="AX30" s="1"/>
      <c r="AY30" s="1"/>
      <c r="AZ30" s="1"/>
      <c r="BA30" s="1"/>
      <c r="BB30" s="1"/>
      <c r="BC30" s="8"/>
    </row>
    <row r="31" spans="1:55" s="50" customFormat="1" x14ac:dyDescent="0.25">
      <c r="A31" s="6"/>
      <c r="B31" s="129"/>
      <c r="C31" s="1"/>
      <c r="D31" s="132"/>
      <c r="E31" s="132"/>
      <c r="F31" s="1"/>
      <c r="G31" s="1"/>
      <c r="H31" s="129"/>
      <c r="I31" s="129"/>
      <c r="J31" s="129"/>
      <c r="K31" s="132"/>
      <c r="L31" s="129"/>
      <c r="M31" s="132"/>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32"/>
      <c r="AR31" s="1"/>
      <c r="AS31" s="1"/>
      <c r="AT31" s="1"/>
      <c r="AU31" s="1"/>
      <c r="AV31" s="1"/>
      <c r="AW31" s="1"/>
      <c r="AX31" s="1"/>
      <c r="AY31" s="1"/>
      <c r="AZ31" s="1"/>
      <c r="BA31" s="1"/>
      <c r="BB31" s="1"/>
      <c r="BC31" s="8"/>
    </row>
    <row r="43" ht="15.75" customHeight="1" x14ac:dyDescent="0.25"/>
    <row r="51" spans="1:55" ht="12.75" customHeight="1" x14ac:dyDescent="0.25"/>
    <row r="55" spans="1:55" ht="15" customHeight="1" x14ac:dyDescent="0.25"/>
    <row r="56" spans="1:55" ht="12.75" customHeight="1" x14ac:dyDescent="0.25"/>
    <row r="57" spans="1:55" s="49" customFormat="1" ht="47.25" customHeight="1" x14ac:dyDescent="0.25">
      <c r="A57" s="6"/>
      <c r="B57" s="129"/>
      <c r="C57" s="1"/>
      <c r="D57" s="132"/>
      <c r="E57" s="132"/>
      <c r="F57" s="1"/>
      <c r="G57" s="1"/>
      <c r="H57" s="129"/>
      <c r="I57" s="129"/>
      <c r="J57" s="129"/>
      <c r="K57" s="132"/>
      <c r="L57" s="129"/>
      <c r="M57" s="132"/>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32"/>
      <c r="AR57" s="1"/>
      <c r="AS57" s="1"/>
      <c r="AT57" s="1"/>
      <c r="AU57" s="1"/>
      <c r="AV57" s="1"/>
      <c r="AW57" s="1"/>
      <c r="AX57" s="1"/>
      <c r="AY57" s="1"/>
      <c r="AZ57" s="1"/>
      <c r="BA57" s="1"/>
      <c r="BB57" s="1"/>
      <c r="BC57" s="8"/>
    </row>
    <row r="58" spans="1:55" ht="78" customHeight="1" x14ac:dyDescent="0.25"/>
    <row r="59" spans="1:55" ht="121.9" customHeight="1" x14ac:dyDescent="0.25"/>
    <row r="62" spans="1:55" ht="32.25" customHeight="1" x14ac:dyDescent="0.25"/>
    <row r="63" spans="1:55" s="50" customFormat="1" ht="12.75" customHeight="1" x14ac:dyDescent="0.25">
      <c r="A63" s="6"/>
      <c r="B63" s="129"/>
      <c r="C63" s="1"/>
      <c r="D63" s="132"/>
      <c r="E63" s="132"/>
      <c r="F63" s="1"/>
      <c r="G63" s="1"/>
      <c r="H63" s="129"/>
      <c r="I63" s="129"/>
      <c r="J63" s="129"/>
      <c r="K63" s="132"/>
      <c r="L63" s="129"/>
      <c r="M63" s="132"/>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32"/>
      <c r="AR63" s="1"/>
      <c r="AS63" s="1"/>
      <c r="AT63" s="1"/>
      <c r="AU63" s="1"/>
      <c r="AV63" s="1"/>
      <c r="AW63" s="1"/>
      <c r="AX63" s="1"/>
      <c r="AY63" s="1"/>
      <c r="AZ63" s="1"/>
      <c r="BA63" s="1"/>
      <c r="BB63" s="1"/>
      <c r="BC63" s="8"/>
    </row>
    <row r="64" spans="1:55" s="50" customFormat="1" x14ac:dyDescent="0.25">
      <c r="A64" s="6"/>
      <c r="B64" s="129"/>
      <c r="C64" s="1"/>
      <c r="D64" s="132"/>
      <c r="E64" s="132"/>
      <c r="F64" s="1"/>
      <c r="G64" s="1"/>
      <c r="H64" s="129"/>
      <c r="I64" s="129"/>
      <c r="J64" s="129"/>
      <c r="K64" s="132"/>
      <c r="L64" s="129"/>
      <c r="M64" s="132"/>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32"/>
      <c r="AR64" s="1"/>
      <c r="AS64" s="1"/>
      <c r="AT64" s="1"/>
      <c r="AU64" s="1"/>
      <c r="AV64" s="1"/>
      <c r="AW64" s="1"/>
      <c r="AX64" s="1"/>
      <c r="AY64" s="1"/>
      <c r="AZ64" s="1"/>
      <c r="BA64" s="1"/>
      <c r="BB64" s="1"/>
      <c r="BC64" s="8"/>
    </row>
    <row r="82" ht="12.75" customHeight="1" x14ac:dyDescent="0.25"/>
    <row r="85" ht="35.450000000000003" customHeight="1" x14ac:dyDescent="0.25"/>
    <row r="86" ht="93.75" customHeight="1" x14ac:dyDescent="0.25"/>
    <row r="87" ht="33" customHeight="1" x14ac:dyDescent="0.25"/>
    <row r="88" ht="23.25" customHeight="1" x14ac:dyDescent="0.25"/>
    <row r="89" ht="9.75" customHeight="1" x14ac:dyDescent="0.25"/>
    <row r="90" ht="11.25" customHeight="1" x14ac:dyDescent="0.25"/>
    <row r="91" ht="9.75" customHeight="1" x14ac:dyDescent="0.25"/>
    <row r="92" ht="9.75" customHeight="1" x14ac:dyDescent="0.25"/>
    <row r="93" ht="9.75" customHeight="1" x14ac:dyDescent="0.25"/>
    <row r="94" ht="9.75" customHeight="1" x14ac:dyDescent="0.25"/>
    <row r="95" ht="9.75" customHeight="1" x14ac:dyDescent="0.25"/>
    <row r="96" ht="9.75" customHeight="1" x14ac:dyDescent="0.25"/>
    <row r="97" ht="9.75" customHeight="1" x14ac:dyDescent="0.25"/>
    <row r="98" ht="9.75" customHeight="1" x14ac:dyDescent="0.25"/>
    <row r="99" ht="9.75" customHeight="1" x14ac:dyDescent="0.25"/>
    <row r="100" ht="25.5" customHeight="1" x14ac:dyDescent="0.25"/>
    <row r="101" ht="30.75" customHeight="1" x14ac:dyDescent="0.25"/>
    <row r="102" ht="21" customHeight="1" x14ac:dyDescent="0.25"/>
    <row r="103" ht="32.25" customHeight="1" x14ac:dyDescent="0.25"/>
    <row r="104" ht="24.75" customHeight="1" x14ac:dyDescent="0.25"/>
    <row r="105" ht="9.75" customHeight="1" x14ac:dyDescent="0.25"/>
    <row r="106" ht="9.75" customHeight="1" x14ac:dyDescent="0.25"/>
    <row r="107" ht="9.75" customHeight="1" x14ac:dyDescent="0.25"/>
    <row r="108" ht="57" customHeight="1" x14ac:dyDescent="0.25"/>
    <row r="109" ht="45.75" customHeight="1" x14ac:dyDescent="0.25"/>
    <row r="110" ht="9.75" customHeight="1" x14ac:dyDescent="0.25"/>
    <row r="111" ht="9.75" customHeight="1" x14ac:dyDescent="0.25"/>
    <row r="112" ht="9.75" customHeight="1" x14ac:dyDescent="0.25"/>
    <row r="113" ht="9.75" customHeight="1" x14ac:dyDescent="0.25"/>
    <row r="114" ht="9.75" customHeight="1" x14ac:dyDescent="0.25"/>
    <row r="115" ht="9.75" customHeight="1" x14ac:dyDescent="0.25"/>
    <row r="116" ht="34.5" customHeight="1" x14ac:dyDescent="0.25"/>
    <row r="117" ht="9.75" customHeight="1" x14ac:dyDescent="0.25"/>
    <row r="118" ht="9.75" customHeight="1" x14ac:dyDescent="0.25"/>
    <row r="119" ht="34.5" customHeight="1" x14ac:dyDescent="0.25"/>
    <row r="120" ht="21" customHeight="1" x14ac:dyDescent="0.25"/>
    <row r="121" ht="26.25" customHeight="1" x14ac:dyDescent="0.25"/>
    <row r="122" ht="15.6" customHeight="1" x14ac:dyDescent="0.25"/>
    <row r="123" ht="18.600000000000001" customHeight="1" x14ac:dyDescent="0.25"/>
    <row r="124" ht="15" customHeight="1" x14ac:dyDescent="0.25"/>
    <row r="125" ht="14.45" customHeight="1" x14ac:dyDescent="0.25"/>
    <row r="126" ht="19.149999999999999" customHeight="1" x14ac:dyDescent="0.25"/>
    <row r="127" ht="9.75" customHeight="1" x14ac:dyDescent="0.25"/>
    <row r="128" ht="9.7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sheetData>
  <mergeCells count="12">
    <mergeCell ref="N4:R4"/>
    <mergeCell ref="A4:A5"/>
    <mergeCell ref="B4:B5"/>
    <mergeCell ref="C4:C5"/>
    <mergeCell ref="D4:E4"/>
    <mergeCell ref="F4:F5"/>
    <mergeCell ref="G4:M4"/>
    <mergeCell ref="A3:I3"/>
    <mergeCell ref="A1:I1"/>
    <mergeCell ref="A24:D24"/>
    <mergeCell ref="A27:D28"/>
    <mergeCell ref="A25:D26"/>
  </mergeCells>
  <pageMargins left="0.25" right="0.25"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D9" sqref="D8:D9"/>
    </sheetView>
  </sheetViews>
  <sheetFormatPr defaultColWidth="9.140625" defaultRowHeight="12.75" x14ac:dyDescent="0.25"/>
  <cols>
    <col min="1" max="1" width="8.5703125" style="129" customWidth="1"/>
    <col min="2" max="2" width="65" style="1" customWidth="1"/>
    <col min="3" max="3" width="27.7109375" style="1" customWidth="1"/>
    <col min="4" max="4" width="20.7109375" style="1" customWidth="1"/>
    <col min="5" max="5" width="14.8554687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6" x14ac:dyDescent="0.25">
      <c r="A1" s="461" t="s">
        <v>715</v>
      </c>
      <c r="B1" s="461"/>
      <c r="C1" s="461"/>
      <c r="D1" s="461"/>
    </row>
    <row r="3" spans="1:6" ht="24" customHeight="1" x14ac:dyDescent="0.25">
      <c r="A3" s="340" t="s">
        <v>718</v>
      </c>
      <c r="B3" s="340"/>
      <c r="C3" s="340"/>
      <c r="D3" s="340"/>
    </row>
    <row r="4" spans="1:6" ht="144" customHeight="1" x14ac:dyDescent="0.25">
      <c r="A4" s="146" t="s">
        <v>0</v>
      </c>
      <c r="B4" s="146" t="s">
        <v>682</v>
      </c>
      <c r="C4" s="146" t="s">
        <v>681</v>
      </c>
      <c r="D4" s="146" t="s">
        <v>618</v>
      </c>
      <c r="E4" s="146" t="s">
        <v>637</v>
      </c>
      <c r="F4" s="473"/>
    </row>
    <row r="5" spans="1:6" ht="51" x14ac:dyDescent="0.25">
      <c r="A5" s="55" t="s">
        <v>1115</v>
      </c>
      <c r="B5" s="135" t="s">
        <v>1451</v>
      </c>
      <c r="C5" s="135" t="s">
        <v>2207</v>
      </c>
      <c r="D5" s="141">
        <v>60</v>
      </c>
      <c r="E5" s="241">
        <v>0.05</v>
      </c>
      <c r="F5" s="473"/>
    </row>
  </sheetData>
  <mergeCells count="3">
    <mergeCell ref="A3:D3"/>
    <mergeCell ref="F4:F5"/>
    <mergeCell ref="A1:D1"/>
  </mergeCells>
  <pageMargins left="0.23622047244094491" right="0.23622047244094491" top="0.74803149606299213" bottom="0.74803149606299213" header="0.31496062992125984" footer="0.31496062992125984"/>
  <pageSetup paperSize="9" scale="8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4" sqref="E14"/>
    </sheetView>
  </sheetViews>
  <sheetFormatPr defaultColWidth="9.140625" defaultRowHeight="12.75" x14ac:dyDescent="0.25"/>
  <cols>
    <col min="1" max="1" width="8.5703125" style="129" customWidth="1"/>
    <col min="2" max="2" width="65" style="1" customWidth="1"/>
    <col min="3" max="3" width="27.7109375" style="1" customWidth="1"/>
    <col min="4" max="4" width="18" style="1" customWidth="1"/>
    <col min="5" max="5" width="20"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5" x14ac:dyDescent="0.25">
      <c r="A1" s="461" t="s">
        <v>715</v>
      </c>
      <c r="B1" s="461"/>
      <c r="C1" s="461"/>
      <c r="D1" s="461"/>
    </row>
    <row r="3" spans="1:5" ht="21" customHeight="1" x14ac:dyDescent="0.25">
      <c r="A3" s="340" t="s">
        <v>719</v>
      </c>
      <c r="B3" s="340"/>
      <c r="C3" s="340"/>
    </row>
    <row r="4" spans="1:5" ht="86.25" customHeight="1" x14ac:dyDescent="0.25">
      <c r="A4" s="146" t="s">
        <v>0</v>
      </c>
      <c r="B4" s="146" t="s">
        <v>620</v>
      </c>
      <c r="C4" s="146" t="s">
        <v>619</v>
      </c>
      <c r="D4" s="146" t="s">
        <v>621</v>
      </c>
      <c r="E4" s="146" t="s">
        <v>637</v>
      </c>
    </row>
    <row r="5" spans="1:5" ht="114.75" x14ac:dyDescent="0.25">
      <c r="A5" s="55">
        <v>1</v>
      </c>
      <c r="B5" s="135" t="s">
        <v>1452</v>
      </c>
      <c r="C5" s="135">
        <v>35</v>
      </c>
      <c r="D5" s="135" t="s">
        <v>1453</v>
      </c>
      <c r="E5" s="228">
        <v>0.03</v>
      </c>
    </row>
  </sheetData>
  <mergeCells count="2">
    <mergeCell ref="A3:C3"/>
    <mergeCell ref="A1:D1"/>
  </mergeCells>
  <pageMargins left="0.23622047244094491" right="0.23622047244094491" top="0.74803149606299213" bottom="0.74803149606299213" header="0.31496062992125984" footer="0.31496062992125984"/>
  <pageSetup paperSize="9" scale="8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K5" sqref="K5"/>
    </sheetView>
  </sheetViews>
  <sheetFormatPr defaultColWidth="9.140625" defaultRowHeight="12.75" x14ac:dyDescent="0.25"/>
  <cols>
    <col min="1" max="1" width="8.5703125" style="129" customWidth="1"/>
    <col min="2" max="2" width="65" style="1" customWidth="1"/>
    <col min="3" max="3" width="27.7109375" style="1" customWidth="1"/>
    <col min="4" max="4" width="11.7109375" style="1" customWidth="1"/>
    <col min="5" max="5" width="16.425781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5" x14ac:dyDescent="0.25">
      <c r="A1" s="461" t="s">
        <v>715</v>
      </c>
      <c r="B1" s="461"/>
      <c r="C1" s="461"/>
      <c r="D1" s="461"/>
    </row>
    <row r="3" spans="1:5" ht="20.25" customHeight="1" x14ac:dyDescent="0.25">
      <c r="A3" s="340" t="s">
        <v>720</v>
      </c>
      <c r="B3" s="340"/>
      <c r="C3" s="340"/>
      <c r="D3" s="340"/>
      <c r="E3" s="340"/>
    </row>
    <row r="4" spans="1:5" ht="38.25" x14ac:dyDescent="0.25">
      <c r="A4" s="146" t="s">
        <v>631</v>
      </c>
      <c r="B4" s="146" t="s">
        <v>622</v>
      </c>
      <c r="C4" s="146" t="s">
        <v>623</v>
      </c>
      <c r="D4" s="146" t="s">
        <v>624</v>
      </c>
      <c r="E4" s="146" t="s">
        <v>637</v>
      </c>
    </row>
    <row r="5" spans="1:5" ht="409.5" x14ac:dyDescent="0.25">
      <c r="A5" s="147" t="s">
        <v>1454</v>
      </c>
      <c r="B5" s="146" t="s">
        <v>1455</v>
      </c>
      <c r="C5" s="146">
        <v>65</v>
      </c>
      <c r="D5" s="146" t="s">
        <v>1456</v>
      </c>
      <c r="E5" s="239">
        <v>0.05</v>
      </c>
    </row>
  </sheetData>
  <mergeCells count="2">
    <mergeCell ref="A3:E3"/>
    <mergeCell ref="A1:D1"/>
  </mergeCells>
  <pageMargins left="0.23622047244094491" right="0.23622047244094491" top="0.74803149606299213" bottom="0.74803149606299213" header="0.31496062992125984" footer="0.31496062992125984"/>
  <pageSetup paperSize="9" scale="8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6" sqref="A6:D6"/>
    </sheetView>
  </sheetViews>
  <sheetFormatPr defaultColWidth="9.140625" defaultRowHeight="12.75" x14ac:dyDescent="0.25"/>
  <cols>
    <col min="1" max="1" width="8.5703125" style="129" customWidth="1"/>
    <col min="2" max="2" width="65" style="1" customWidth="1"/>
    <col min="3" max="3" width="27.7109375" style="1" customWidth="1"/>
    <col min="4" max="4" width="148.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6" x14ac:dyDescent="0.25">
      <c r="A1" s="461" t="s">
        <v>715</v>
      </c>
      <c r="B1" s="461"/>
      <c r="C1" s="461"/>
      <c r="D1" s="461"/>
    </row>
    <row r="3" spans="1:6" ht="16.5" customHeight="1" x14ac:dyDescent="0.25">
      <c r="A3" s="340" t="s">
        <v>721</v>
      </c>
      <c r="B3" s="340"/>
      <c r="C3" s="340"/>
      <c r="D3" s="340"/>
      <c r="E3" s="340"/>
      <c r="F3" s="340"/>
    </row>
    <row r="4" spans="1:6" ht="51" x14ac:dyDescent="0.25">
      <c r="A4" s="147" t="s">
        <v>626</v>
      </c>
      <c r="B4" s="146" t="s">
        <v>625</v>
      </c>
      <c r="C4" s="146" t="s">
        <v>627</v>
      </c>
      <c r="D4" s="146" t="s">
        <v>628</v>
      </c>
      <c r="E4" s="146" t="s">
        <v>629</v>
      </c>
      <c r="F4" s="146" t="s">
        <v>630</v>
      </c>
    </row>
    <row r="5" spans="1:6" ht="357" x14ac:dyDescent="0.25">
      <c r="A5" s="147" t="s">
        <v>1457</v>
      </c>
      <c r="B5" s="146" t="s">
        <v>1458</v>
      </c>
      <c r="C5" s="146" t="s">
        <v>1459</v>
      </c>
      <c r="D5" s="146" t="s">
        <v>2208</v>
      </c>
      <c r="E5" s="146" t="s">
        <v>1460</v>
      </c>
      <c r="F5" s="146" t="s">
        <v>1461</v>
      </c>
    </row>
    <row r="6" spans="1:6" ht="409.5" customHeight="1" x14ac:dyDescent="0.25">
      <c r="A6" s="474" t="s">
        <v>1462</v>
      </c>
      <c r="B6" s="474"/>
      <c r="C6" s="474"/>
      <c r="D6" s="474"/>
    </row>
    <row r="8" spans="1:6" ht="15.75" customHeight="1" x14ac:dyDescent="0.25">
      <c r="A8" s="1"/>
    </row>
    <row r="9" spans="1:6" x14ac:dyDescent="0.25">
      <c r="A9" s="1"/>
    </row>
    <row r="10" spans="1:6" x14ac:dyDescent="0.25">
      <c r="A10" s="1"/>
    </row>
    <row r="11" spans="1:6" x14ac:dyDescent="0.25">
      <c r="A11" s="1"/>
    </row>
    <row r="12" spans="1:6" ht="25.5" customHeight="1" x14ac:dyDescent="0.25">
      <c r="A12" s="1"/>
    </row>
    <row r="13" spans="1:6" ht="38.25" customHeight="1" x14ac:dyDescent="0.25">
      <c r="A13" s="1"/>
    </row>
    <row r="14" spans="1:6" x14ac:dyDescent="0.25">
      <c r="A14" s="1"/>
    </row>
  </sheetData>
  <mergeCells count="3">
    <mergeCell ref="A3:F3"/>
    <mergeCell ref="A1:D1"/>
    <mergeCell ref="A6:D6"/>
  </mergeCells>
  <pageMargins left="0.23622047244094491" right="0.23622047244094491" top="0.74803149606299213" bottom="0.74803149606299213" header="0.31496062992125984" footer="0.31496062992125984"/>
  <pageSetup paperSize="9" scale="8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6" sqref="A6:B6"/>
    </sheetView>
  </sheetViews>
  <sheetFormatPr defaultColWidth="9.140625" defaultRowHeight="12.75" x14ac:dyDescent="0.25"/>
  <cols>
    <col min="1" max="1" width="8.5703125" style="129" customWidth="1"/>
    <col min="2" max="2" width="101.570312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5" x14ac:dyDescent="0.25">
      <c r="A1" s="461" t="s">
        <v>715</v>
      </c>
      <c r="B1" s="461"/>
      <c r="C1" s="461"/>
      <c r="D1" s="461"/>
    </row>
    <row r="5" spans="1:5" ht="15.75" customHeight="1" x14ac:dyDescent="0.25">
      <c r="A5" s="339" t="s">
        <v>722</v>
      </c>
      <c r="B5" s="339"/>
      <c r="C5" s="339"/>
      <c r="D5" s="339"/>
      <c r="E5" s="339"/>
    </row>
    <row r="6" spans="1:5" ht="409.5" customHeight="1" x14ac:dyDescent="0.25">
      <c r="A6" s="463" t="s">
        <v>1463</v>
      </c>
      <c r="B6" s="463"/>
    </row>
    <row r="9" spans="1:5" ht="25.5" customHeight="1" x14ac:dyDescent="0.25">
      <c r="A9" s="1"/>
    </row>
    <row r="10" spans="1:5" ht="38.25" customHeight="1" x14ac:dyDescent="0.25">
      <c r="A10" s="1"/>
    </row>
    <row r="11" spans="1:5" x14ac:dyDescent="0.25">
      <c r="A11" s="1"/>
    </row>
  </sheetData>
  <mergeCells count="3">
    <mergeCell ref="A1:D1"/>
    <mergeCell ref="A5:E5"/>
    <mergeCell ref="A6:B6"/>
  </mergeCells>
  <pageMargins left="0.23622047244094491" right="0.23622047244094491" top="0.74803149606299213" bottom="0.74803149606299213" header="0.31496062992125984" footer="0.31496062992125984"/>
  <pageSetup paperSize="9" scale="8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5"/>
  <sheetViews>
    <sheetView workbookViewId="0">
      <selection activeCell="C10" sqref="C10"/>
    </sheetView>
  </sheetViews>
  <sheetFormatPr defaultColWidth="9.140625" defaultRowHeight="12.75" x14ac:dyDescent="0.25"/>
  <cols>
    <col min="1" max="1" width="8.5703125" style="129" customWidth="1"/>
    <col min="2" max="2" width="33" style="1" customWidth="1"/>
    <col min="3" max="3" width="27.7109375" style="1" customWidth="1"/>
    <col min="4" max="4" width="11.7109375" style="1" customWidth="1"/>
    <col min="5" max="5" width="22.5703125" style="1" customWidth="1"/>
    <col min="6" max="6" width="7.28515625" style="1" customWidth="1"/>
    <col min="7" max="7" width="20.7109375" style="1" customWidth="1"/>
    <col min="8" max="8" width="23.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8" x14ac:dyDescent="0.25">
      <c r="A1" s="461" t="s">
        <v>715</v>
      </c>
      <c r="B1" s="461"/>
      <c r="C1" s="461"/>
      <c r="D1" s="461"/>
    </row>
    <row r="3" spans="1:8" ht="15.75" customHeight="1" x14ac:dyDescent="0.25">
      <c r="A3" s="475" t="s">
        <v>1347</v>
      </c>
      <c r="B3" s="475"/>
      <c r="C3" s="475"/>
      <c r="D3" s="475"/>
      <c r="E3" s="475"/>
      <c r="F3" s="475"/>
      <c r="G3" s="475"/>
      <c r="H3" s="475"/>
    </row>
    <row r="4" spans="1:8" ht="12.75" customHeight="1" x14ac:dyDescent="0.25">
      <c r="A4" s="266" t="s">
        <v>0</v>
      </c>
      <c r="B4" s="280" t="s">
        <v>176</v>
      </c>
      <c r="C4" s="266" t="s">
        <v>1348</v>
      </c>
      <c r="D4" s="266" t="s">
        <v>1349</v>
      </c>
      <c r="E4" s="266" t="s">
        <v>190</v>
      </c>
      <c r="F4" s="266" t="s">
        <v>191</v>
      </c>
      <c r="G4" s="266" t="s">
        <v>1350</v>
      </c>
      <c r="H4" s="266" t="s">
        <v>1351</v>
      </c>
    </row>
    <row r="5" spans="1:8" ht="51.75" customHeight="1" x14ac:dyDescent="0.25">
      <c r="A5" s="263">
        <v>1</v>
      </c>
      <c r="B5" s="280" t="s">
        <v>2209</v>
      </c>
      <c r="C5" s="266" t="s">
        <v>1646</v>
      </c>
      <c r="D5" s="266">
        <v>3</v>
      </c>
      <c r="E5" s="266" t="s">
        <v>1647</v>
      </c>
      <c r="F5" s="266" t="s">
        <v>1044</v>
      </c>
      <c r="G5" s="266" t="s">
        <v>1648</v>
      </c>
      <c r="H5" s="266" t="s">
        <v>1649</v>
      </c>
    </row>
    <row r="6" spans="1:8" ht="51.75" customHeight="1" x14ac:dyDescent="0.25">
      <c r="A6" s="263">
        <v>2</v>
      </c>
      <c r="B6" s="280" t="s">
        <v>2209</v>
      </c>
      <c r="C6" s="266" t="s">
        <v>1646</v>
      </c>
      <c r="D6" s="266">
        <v>3</v>
      </c>
      <c r="E6" s="260" t="s">
        <v>1650</v>
      </c>
      <c r="F6" s="266" t="s">
        <v>1044</v>
      </c>
      <c r="G6" s="266" t="s">
        <v>1651</v>
      </c>
      <c r="H6" s="266" t="s">
        <v>1652</v>
      </c>
    </row>
    <row r="7" spans="1:8" ht="65.25" customHeight="1" x14ac:dyDescent="0.25">
      <c r="A7" s="263">
        <v>3</v>
      </c>
      <c r="B7" s="280" t="s">
        <v>2209</v>
      </c>
      <c r="C7" s="266" t="s">
        <v>1646</v>
      </c>
      <c r="D7" s="266">
        <v>3</v>
      </c>
      <c r="E7" s="266" t="s">
        <v>1647</v>
      </c>
      <c r="F7" s="266" t="s">
        <v>1044</v>
      </c>
      <c r="G7" s="266" t="s">
        <v>1653</v>
      </c>
      <c r="H7" s="266" t="s">
        <v>1654</v>
      </c>
    </row>
    <row r="8" spans="1:8" ht="38.25" customHeight="1" x14ac:dyDescent="0.25">
      <c r="A8" s="263">
        <v>4</v>
      </c>
      <c r="B8" s="280" t="s">
        <v>2210</v>
      </c>
      <c r="C8" s="266" t="s">
        <v>1655</v>
      </c>
      <c r="D8" s="266">
        <v>3</v>
      </c>
      <c r="E8" s="260" t="s">
        <v>1650</v>
      </c>
      <c r="F8" s="266" t="s">
        <v>1044</v>
      </c>
      <c r="G8" s="266" t="s">
        <v>1651</v>
      </c>
      <c r="H8" s="266" t="s">
        <v>1652</v>
      </c>
    </row>
    <row r="9" spans="1:8" ht="36.75" customHeight="1" x14ac:dyDescent="0.25">
      <c r="A9" s="263">
        <v>5</v>
      </c>
      <c r="B9" s="280" t="s">
        <v>2211</v>
      </c>
      <c r="C9" s="266" t="s">
        <v>1656</v>
      </c>
      <c r="D9" s="266">
        <v>2</v>
      </c>
      <c r="E9" s="260" t="s">
        <v>1650</v>
      </c>
      <c r="F9" s="266" t="s">
        <v>1044</v>
      </c>
      <c r="G9" s="266" t="s">
        <v>1651</v>
      </c>
      <c r="H9" s="266" t="s">
        <v>1652</v>
      </c>
    </row>
    <row r="10" spans="1:8" ht="40.5" customHeight="1" x14ac:dyDescent="0.25">
      <c r="A10" s="263">
        <v>6</v>
      </c>
      <c r="B10" s="278" t="s">
        <v>2212</v>
      </c>
      <c r="C10" s="267" t="s">
        <v>1657</v>
      </c>
      <c r="D10" s="266">
        <v>2</v>
      </c>
      <c r="E10" s="260" t="s">
        <v>1650</v>
      </c>
      <c r="F10" s="266" t="s">
        <v>1044</v>
      </c>
      <c r="G10" s="266" t="s">
        <v>1651</v>
      </c>
      <c r="H10" s="266" t="s">
        <v>1652</v>
      </c>
    </row>
    <row r="11" spans="1:8" ht="52.5" customHeight="1" x14ac:dyDescent="0.25">
      <c r="A11" s="263">
        <v>7</v>
      </c>
      <c r="B11" s="279" t="s">
        <v>2213</v>
      </c>
      <c r="C11" s="265" t="s">
        <v>1688</v>
      </c>
      <c r="D11" s="262">
        <v>4</v>
      </c>
      <c r="E11" s="266" t="s">
        <v>1647</v>
      </c>
      <c r="F11" s="266" t="s">
        <v>1044</v>
      </c>
      <c r="G11" s="265" t="s">
        <v>1658</v>
      </c>
      <c r="H11" s="266" t="s">
        <v>1659</v>
      </c>
    </row>
    <row r="12" spans="1:8" ht="156" customHeight="1" x14ac:dyDescent="0.25">
      <c r="A12" s="263">
        <v>8</v>
      </c>
      <c r="B12" s="279" t="s">
        <v>2213</v>
      </c>
      <c r="C12" s="265" t="s">
        <v>1688</v>
      </c>
      <c r="D12" s="262">
        <v>4</v>
      </c>
      <c r="E12" s="266" t="s">
        <v>1647</v>
      </c>
      <c r="F12" s="266" t="s">
        <v>1044</v>
      </c>
      <c r="G12" s="265" t="s">
        <v>1660</v>
      </c>
      <c r="H12" s="266" t="s">
        <v>1661</v>
      </c>
    </row>
    <row r="13" spans="1:8" ht="66" customHeight="1" x14ac:dyDescent="0.25">
      <c r="A13" s="263">
        <v>9</v>
      </c>
      <c r="B13" s="279" t="s">
        <v>2213</v>
      </c>
      <c r="C13" s="265" t="s">
        <v>1688</v>
      </c>
      <c r="D13" s="262">
        <v>4</v>
      </c>
      <c r="E13" s="266" t="s">
        <v>1647</v>
      </c>
      <c r="F13" s="266" t="s">
        <v>1044</v>
      </c>
      <c r="G13" s="266" t="s">
        <v>1653</v>
      </c>
      <c r="H13" s="266" t="s">
        <v>1654</v>
      </c>
    </row>
    <row r="14" spans="1:8" ht="63" customHeight="1" x14ac:dyDescent="0.25">
      <c r="A14" s="263">
        <v>10</v>
      </c>
      <c r="B14" s="280" t="s">
        <v>2214</v>
      </c>
      <c r="C14" s="266" t="s">
        <v>1662</v>
      </c>
      <c r="D14" s="262">
        <v>2</v>
      </c>
      <c r="E14" s="266" t="s">
        <v>1647</v>
      </c>
      <c r="F14" s="266" t="s">
        <v>1044</v>
      </c>
      <c r="G14" s="266" t="s">
        <v>1653</v>
      </c>
      <c r="H14" s="266" t="s">
        <v>1654</v>
      </c>
    </row>
    <row r="15" spans="1:8" ht="51.75" customHeight="1" x14ac:dyDescent="0.25">
      <c r="A15" s="263">
        <v>11</v>
      </c>
      <c r="B15" s="280" t="s">
        <v>2214</v>
      </c>
      <c r="C15" s="266" t="s">
        <v>1662</v>
      </c>
      <c r="D15" s="262">
        <v>2</v>
      </c>
      <c r="E15" s="260" t="s">
        <v>1663</v>
      </c>
      <c r="F15" s="266" t="s">
        <v>1077</v>
      </c>
      <c r="G15" s="265" t="s">
        <v>1664</v>
      </c>
      <c r="H15" s="266" t="s">
        <v>1649</v>
      </c>
    </row>
    <row r="16" spans="1:8" ht="51.75" customHeight="1" x14ac:dyDescent="0.25">
      <c r="A16" s="263">
        <v>12</v>
      </c>
      <c r="B16" s="280" t="s">
        <v>2214</v>
      </c>
      <c r="C16" s="266" t="s">
        <v>1662</v>
      </c>
      <c r="D16" s="262">
        <v>2</v>
      </c>
      <c r="E16" s="266" t="s">
        <v>1647</v>
      </c>
      <c r="F16" s="266" t="s">
        <v>1044</v>
      </c>
      <c r="G16" s="266" t="s">
        <v>1665</v>
      </c>
      <c r="H16" s="266" t="s">
        <v>1666</v>
      </c>
    </row>
    <row r="17" spans="1:8" ht="117" customHeight="1" x14ac:dyDescent="0.25">
      <c r="A17" s="263">
        <v>13</v>
      </c>
      <c r="B17" s="280" t="s">
        <v>2215</v>
      </c>
      <c r="C17" s="265" t="s">
        <v>1657</v>
      </c>
      <c r="D17" s="262">
        <v>2</v>
      </c>
      <c r="E17" s="266" t="s">
        <v>1667</v>
      </c>
      <c r="F17" s="266" t="s">
        <v>1044</v>
      </c>
      <c r="G17" s="266" t="s">
        <v>1668</v>
      </c>
      <c r="H17" s="266" t="s">
        <v>1669</v>
      </c>
    </row>
    <row r="18" spans="1:8" ht="68.25" customHeight="1" x14ac:dyDescent="0.25">
      <c r="A18" s="263">
        <v>14</v>
      </c>
      <c r="B18" s="280" t="s">
        <v>2215</v>
      </c>
      <c r="C18" s="265" t="s">
        <v>1657</v>
      </c>
      <c r="D18" s="262">
        <v>2</v>
      </c>
      <c r="E18" s="266" t="s">
        <v>1647</v>
      </c>
      <c r="F18" s="266" t="s">
        <v>1044</v>
      </c>
      <c r="G18" s="266" t="s">
        <v>1653</v>
      </c>
      <c r="H18" s="266" t="s">
        <v>1654</v>
      </c>
    </row>
    <row r="19" spans="1:8" ht="54" customHeight="1" x14ac:dyDescent="0.25">
      <c r="A19" s="263">
        <v>15</v>
      </c>
      <c r="B19" s="280" t="s">
        <v>2215</v>
      </c>
      <c r="C19" s="265" t="s">
        <v>1657</v>
      </c>
      <c r="D19" s="262">
        <v>2</v>
      </c>
      <c r="E19" s="266" t="s">
        <v>1647</v>
      </c>
      <c r="F19" s="266" t="s">
        <v>1044</v>
      </c>
      <c r="G19" s="266" t="s">
        <v>1665</v>
      </c>
      <c r="H19" s="266" t="s">
        <v>1666</v>
      </c>
    </row>
    <row r="20" spans="1:8" ht="39.75" customHeight="1" x14ac:dyDescent="0.25">
      <c r="A20" s="263">
        <v>16</v>
      </c>
      <c r="B20" s="280" t="s">
        <v>2215</v>
      </c>
      <c r="C20" s="265" t="s">
        <v>1657</v>
      </c>
      <c r="D20" s="262">
        <v>2</v>
      </c>
      <c r="E20" s="260" t="s">
        <v>1650</v>
      </c>
      <c r="F20" s="266" t="s">
        <v>1044</v>
      </c>
      <c r="G20" s="266" t="s">
        <v>1651</v>
      </c>
      <c r="H20" s="266" t="s">
        <v>1652</v>
      </c>
    </row>
    <row r="21" spans="1:8" ht="117" customHeight="1" x14ac:dyDescent="0.25">
      <c r="A21" s="263">
        <v>17</v>
      </c>
      <c r="B21" s="279" t="s">
        <v>2216</v>
      </c>
      <c r="C21" s="265" t="s">
        <v>1670</v>
      </c>
      <c r="D21" s="262">
        <v>2</v>
      </c>
      <c r="E21" s="266" t="s">
        <v>1667</v>
      </c>
      <c r="F21" s="266" t="s">
        <v>1044</v>
      </c>
      <c r="G21" s="266" t="s">
        <v>1668</v>
      </c>
      <c r="H21" s="266" t="s">
        <v>1669</v>
      </c>
    </row>
    <row r="22" spans="1:8" ht="52.5" customHeight="1" x14ac:dyDescent="0.25">
      <c r="A22" s="263">
        <v>18</v>
      </c>
      <c r="B22" s="279" t="s">
        <v>2216</v>
      </c>
      <c r="C22" s="265" t="s">
        <v>1670</v>
      </c>
      <c r="D22" s="262">
        <v>2</v>
      </c>
      <c r="E22" s="266" t="s">
        <v>1647</v>
      </c>
      <c r="F22" s="266" t="s">
        <v>1044</v>
      </c>
      <c r="G22" s="266" t="s">
        <v>1665</v>
      </c>
      <c r="H22" s="266" t="s">
        <v>1666</v>
      </c>
    </row>
    <row r="23" spans="1:8" ht="54.75" customHeight="1" x14ac:dyDescent="0.25">
      <c r="A23" s="263">
        <v>19</v>
      </c>
      <c r="B23" s="282" t="s">
        <v>2217</v>
      </c>
      <c r="C23" s="268" t="s">
        <v>1655</v>
      </c>
      <c r="D23" s="262">
        <v>3</v>
      </c>
      <c r="E23" s="266" t="s">
        <v>1647</v>
      </c>
      <c r="F23" s="266" t="s">
        <v>1044</v>
      </c>
      <c r="G23" s="266" t="s">
        <v>1665</v>
      </c>
      <c r="H23" s="266" t="s">
        <v>1666</v>
      </c>
    </row>
    <row r="24" spans="1:8" ht="88.5" customHeight="1" x14ac:dyDescent="0.25">
      <c r="A24" s="263">
        <v>20</v>
      </c>
      <c r="B24" s="279" t="s">
        <v>2218</v>
      </c>
      <c r="C24" s="265" t="s">
        <v>1656</v>
      </c>
      <c r="D24" s="262">
        <v>2</v>
      </c>
      <c r="E24" s="260" t="s">
        <v>1663</v>
      </c>
      <c r="F24" s="266" t="s">
        <v>1077</v>
      </c>
      <c r="G24" s="266" t="s">
        <v>1686</v>
      </c>
      <c r="H24" s="266" t="s">
        <v>1671</v>
      </c>
    </row>
    <row r="25" spans="1:8" ht="63.75" customHeight="1" x14ac:dyDescent="0.25">
      <c r="A25" s="263">
        <v>21</v>
      </c>
      <c r="B25" s="279" t="s">
        <v>2218</v>
      </c>
      <c r="C25" s="265" t="s">
        <v>1656</v>
      </c>
      <c r="D25" s="262">
        <v>2</v>
      </c>
      <c r="E25" s="260" t="s">
        <v>1663</v>
      </c>
      <c r="F25" s="266" t="s">
        <v>1044</v>
      </c>
      <c r="G25" s="265" t="s">
        <v>1672</v>
      </c>
      <c r="H25" s="266" t="s">
        <v>1673</v>
      </c>
    </row>
    <row r="26" spans="1:8" ht="51" customHeight="1" x14ac:dyDescent="0.25">
      <c r="A26" s="263">
        <v>22</v>
      </c>
      <c r="B26" s="279" t="s">
        <v>2218</v>
      </c>
      <c r="C26" s="265" t="s">
        <v>1656</v>
      </c>
      <c r="D26" s="262">
        <v>2</v>
      </c>
      <c r="E26" s="260" t="s">
        <v>1663</v>
      </c>
      <c r="F26" s="266" t="s">
        <v>1077</v>
      </c>
      <c r="G26" s="265" t="s">
        <v>1664</v>
      </c>
      <c r="H26" s="266" t="s">
        <v>1649</v>
      </c>
    </row>
    <row r="27" spans="1:8" ht="52.5" customHeight="1" x14ac:dyDescent="0.25">
      <c r="A27" s="263">
        <v>23</v>
      </c>
      <c r="B27" s="281" t="s">
        <v>2219</v>
      </c>
      <c r="C27" s="232" t="s">
        <v>1689</v>
      </c>
      <c r="D27" s="259">
        <v>4</v>
      </c>
      <c r="E27" s="266" t="s">
        <v>1647</v>
      </c>
      <c r="F27" s="260" t="s">
        <v>1044</v>
      </c>
      <c r="G27" s="265" t="s">
        <v>1658</v>
      </c>
      <c r="H27" s="266" t="s">
        <v>1674</v>
      </c>
    </row>
    <row r="28" spans="1:8" ht="52.5" customHeight="1" x14ac:dyDescent="0.25">
      <c r="A28" s="263">
        <v>24</v>
      </c>
      <c r="B28" s="281" t="s">
        <v>2219</v>
      </c>
      <c r="C28" s="232" t="s">
        <v>1689</v>
      </c>
      <c r="D28" s="259">
        <v>4</v>
      </c>
      <c r="E28" s="266" t="s">
        <v>1647</v>
      </c>
      <c r="F28" s="266" t="s">
        <v>1044</v>
      </c>
      <c r="G28" s="266" t="s">
        <v>1665</v>
      </c>
      <c r="H28" s="266" t="s">
        <v>1666</v>
      </c>
    </row>
    <row r="29" spans="1:8" ht="51.75" customHeight="1" x14ac:dyDescent="0.25">
      <c r="A29" s="263">
        <v>25</v>
      </c>
      <c r="B29" s="279" t="s">
        <v>2116</v>
      </c>
      <c r="C29" s="58" t="s">
        <v>1675</v>
      </c>
      <c r="D29" s="260">
        <v>4</v>
      </c>
      <c r="E29" s="266" t="s">
        <v>1647</v>
      </c>
      <c r="F29" s="260" t="s">
        <v>1044</v>
      </c>
      <c r="G29" s="265" t="s">
        <v>1658</v>
      </c>
      <c r="H29" s="266" t="s">
        <v>1674</v>
      </c>
    </row>
    <row r="30" spans="1:8" ht="51" customHeight="1" x14ac:dyDescent="0.25">
      <c r="A30" s="263">
        <v>26</v>
      </c>
      <c r="B30" s="281" t="s">
        <v>2220</v>
      </c>
      <c r="C30" s="231" t="s">
        <v>1676</v>
      </c>
      <c r="D30" s="261">
        <v>4</v>
      </c>
      <c r="E30" s="266" t="s">
        <v>1647</v>
      </c>
      <c r="F30" s="260" t="s">
        <v>1044</v>
      </c>
      <c r="G30" s="265" t="s">
        <v>1658</v>
      </c>
      <c r="H30" s="266" t="s">
        <v>1674</v>
      </c>
    </row>
    <row r="31" spans="1:8" ht="51.75" customHeight="1" x14ac:dyDescent="0.25">
      <c r="A31" s="263">
        <v>27</v>
      </c>
      <c r="B31" s="58" t="s">
        <v>2143</v>
      </c>
      <c r="C31" s="58" t="s">
        <v>1675</v>
      </c>
      <c r="D31" s="260">
        <v>4</v>
      </c>
      <c r="E31" s="260" t="s">
        <v>1650</v>
      </c>
      <c r="F31" s="260" t="s">
        <v>1044</v>
      </c>
      <c r="G31" s="265" t="s">
        <v>1658</v>
      </c>
      <c r="H31" s="265" t="s">
        <v>1677</v>
      </c>
    </row>
    <row r="32" spans="1:8" ht="51" customHeight="1" x14ac:dyDescent="0.25">
      <c r="A32" s="263">
        <v>28</v>
      </c>
      <c r="B32" s="279" t="s">
        <v>2221</v>
      </c>
      <c r="C32" s="260" t="s">
        <v>1678</v>
      </c>
      <c r="D32" s="260">
        <v>4</v>
      </c>
      <c r="E32" s="260" t="s">
        <v>1650</v>
      </c>
      <c r="F32" s="260" t="s">
        <v>1044</v>
      </c>
      <c r="G32" s="265" t="s">
        <v>1658</v>
      </c>
      <c r="H32" s="265" t="s">
        <v>1677</v>
      </c>
    </row>
    <row r="33" spans="1:8" ht="52.5" customHeight="1" x14ac:dyDescent="0.25">
      <c r="A33" s="263">
        <v>29</v>
      </c>
      <c r="B33" s="279" t="s">
        <v>2222</v>
      </c>
      <c r="C33" s="58" t="s">
        <v>1679</v>
      </c>
      <c r="D33" s="260">
        <v>3</v>
      </c>
      <c r="E33" s="260" t="s">
        <v>1650</v>
      </c>
      <c r="F33" s="260" t="s">
        <v>1044</v>
      </c>
      <c r="G33" s="265" t="s">
        <v>1658</v>
      </c>
      <c r="H33" s="265" t="s">
        <v>1677</v>
      </c>
    </row>
    <row r="34" spans="1:8" ht="51.75" customHeight="1" x14ac:dyDescent="0.25">
      <c r="A34" s="263">
        <v>30</v>
      </c>
      <c r="B34" s="279" t="s">
        <v>2223</v>
      </c>
      <c r="C34" s="58" t="s">
        <v>1679</v>
      </c>
      <c r="D34" s="260">
        <v>3</v>
      </c>
      <c r="E34" s="260" t="s">
        <v>1650</v>
      </c>
      <c r="F34" s="260" t="s">
        <v>1044</v>
      </c>
      <c r="G34" s="265" t="s">
        <v>1658</v>
      </c>
      <c r="H34" s="265" t="s">
        <v>1677</v>
      </c>
    </row>
    <row r="35" spans="1:8" ht="91.5" customHeight="1" x14ac:dyDescent="0.25">
      <c r="A35" s="263">
        <v>31</v>
      </c>
      <c r="B35" s="277" t="s">
        <v>2224</v>
      </c>
      <c r="C35" s="260" t="s">
        <v>1680</v>
      </c>
      <c r="D35" s="260">
        <v>2</v>
      </c>
      <c r="E35" s="260" t="s">
        <v>1663</v>
      </c>
      <c r="F35" s="260" t="s">
        <v>1077</v>
      </c>
      <c r="G35" s="266" t="s">
        <v>1686</v>
      </c>
      <c r="H35" s="260" t="s">
        <v>1681</v>
      </c>
    </row>
    <row r="36" spans="1:8" ht="90" customHeight="1" x14ac:dyDescent="0.25">
      <c r="A36" s="263">
        <v>32</v>
      </c>
      <c r="B36" s="277" t="s">
        <v>2225</v>
      </c>
      <c r="C36" s="265" t="s">
        <v>1687</v>
      </c>
      <c r="D36" s="260">
        <v>1</v>
      </c>
      <c r="E36" s="260" t="s">
        <v>1663</v>
      </c>
      <c r="F36" s="260" t="s">
        <v>1077</v>
      </c>
      <c r="G36" s="260" t="s">
        <v>1682</v>
      </c>
      <c r="H36" s="260" t="s">
        <v>1683</v>
      </c>
    </row>
    <row r="37" spans="1:8" ht="42.75" customHeight="1" x14ac:dyDescent="0.25">
      <c r="A37" s="263">
        <v>33</v>
      </c>
      <c r="B37" s="277" t="s">
        <v>2225</v>
      </c>
      <c r="C37" s="265" t="s">
        <v>1687</v>
      </c>
      <c r="D37" s="260">
        <v>1</v>
      </c>
      <c r="E37" s="260" t="s">
        <v>1663</v>
      </c>
      <c r="F37" s="260" t="s">
        <v>1077</v>
      </c>
      <c r="G37" s="264" t="s">
        <v>1684</v>
      </c>
      <c r="H37" s="260" t="s">
        <v>1685</v>
      </c>
    </row>
    <row r="38" spans="1:8" ht="63" customHeight="1" x14ac:dyDescent="0.25">
      <c r="A38" s="263">
        <v>34</v>
      </c>
      <c r="B38" s="13" t="s">
        <v>2226</v>
      </c>
      <c r="C38" s="13" t="s">
        <v>1690</v>
      </c>
      <c r="D38" s="265">
        <v>3</v>
      </c>
      <c r="E38" s="265" t="s">
        <v>2045</v>
      </c>
      <c r="F38" s="260" t="s">
        <v>1077</v>
      </c>
      <c r="G38" s="13" t="s">
        <v>1691</v>
      </c>
      <c r="H38" s="13" t="s">
        <v>1692</v>
      </c>
    </row>
    <row r="39" spans="1:8" ht="203.25" customHeight="1" x14ac:dyDescent="0.25">
      <c r="A39" s="263">
        <v>35</v>
      </c>
      <c r="B39" s="13" t="s">
        <v>2226</v>
      </c>
      <c r="C39" s="13" t="s">
        <v>1690</v>
      </c>
      <c r="D39" s="13">
        <v>3</v>
      </c>
      <c r="E39" s="265" t="s">
        <v>1663</v>
      </c>
      <c r="F39" s="265" t="s">
        <v>1044</v>
      </c>
      <c r="G39" s="13" t="s">
        <v>1693</v>
      </c>
      <c r="H39" s="13" t="s">
        <v>1694</v>
      </c>
    </row>
    <row r="40" spans="1:8" ht="105" customHeight="1" x14ac:dyDescent="0.25">
      <c r="A40" s="263">
        <v>36</v>
      </c>
      <c r="B40" s="13" t="s">
        <v>1969</v>
      </c>
      <c r="C40" s="13" t="s">
        <v>1695</v>
      </c>
      <c r="D40" s="13">
        <v>3</v>
      </c>
      <c r="E40" s="266" t="s">
        <v>1667</v>
      </c>
      <c r="F40" s="260" t="s">
        <v>1077</v>
      </c>
      <c r="G40" s="13" t="s">
        <v>1696</v>
      </c>
      <c r="H40" s="13" t="s">
        <v>1972</v>
      </c>
    </row>
    <row r="41" spans="1:8" ht="54.75" customHeight="1" x14ac:dyDescent="0.25">
      <c r="A41" s="263">
        <v>37</v>
      </c>
      <c r="B41" s="13" t="s">
        <v>2227</v>
      </c>
      <c r="C41" s="13" t="s">
        <v>1695</v>
      </c>
      <c r="D41" s="13">
        <v>3</v>
      </c>
      <c r="E41" s="266" t="s">
        <v>1667</v>
      </c>
      <c r="F41" s="260" t="s">
        <v>1077</v>
      </c>
      <c r="G41" s="13" t="s">
        <v>1697</v>
      </c>
      <c r="H41" s="13" t="s">
        <v>1973</v>
      </c>
    </row>
    <row r="42" spans="1:8" ht="104.25" customHeight="1" x14ac:dyDescent="0.25">
      <c r="A42" s="263">
        <v>38</v>
      </c>
      <c r="B42" s="13" t="s">
        <v>2227</v>
      </c>
      <c r="C42" s="13" t="s">
        <v>1695</v>
      </c>
      <c r="D42" s="13">
        <v>3</v>
      </c>
      <c r="E42" s="266" t="s">
        <v>1667</v>
      </c>
      <c r="F42" s="260" t="s">
        <v>1077</v>
      </c>
      <c r="G42" s="13" t="s">
        <v>1698</v>
      </c>
      <c r="H42" s="13" t="s">
        <v>1699</v>
      </c>
    </row>
    <row r="43" spans="1:8" ht="77.25" customHeight="1" x14ac:dyDescent="0.25">
      <c r="A43" s="263">
        <v>39</v>
      </c>
      <c r="B43" s="13" t="s">
        <v>2227</v>
      </c>
      <c r="C43" s="13" t="s">
        <v>1695</v>
      </c>
      <c r="D43" s="13">
        <v>3</v>
      </c>
      <c r="E43" s="266" t="s">
        <v>1667</v>
      </c>
      <c r="F43" s="260" t="s">
        <v>1077</v>
      </c>
      <c r="G43" s="13" t="s">
        <v>1700</v>
      </c>
      <c r="H43" s="13" t="s">
        <v>1699</v>
      </c>
    </row>
    <row r="44" spans="1:8" ht="117" customHeight="1" x14ac:dyDescent="0.25">
      <c r="A44" s="263">
        <v>40</v>
      </c>
      <c r="B44" s="13" t="s">
        <v>2227</v>
      </c>
      <c r="C44" s="13" t="s">
        <v>1695</v>
      </c>
      <c r="D44" s="13">
        <v>3</v>
      </c>
      <c r="E44" s="13" t="s">
        <v>2045</v>
      </c>
      <c r="F44" s="260" t="s">
        <v>1077</v>
      </c>
      <c r="G44" s="13" t="s">
        <v>1701</v>
      </c>
      <c r="H44" s="13" t="s">
        <v>1702</v>
      </c>
    </row>
    <row r="45" spans="1:8" ht="168.75" customHeight="1" x14ac:dyDescent="0.25">
      <c r="A45" s="263">
        <v>41</v>
      </c>
      <c r="B45" s="13" t="s">
        <v>2227</v>
      </c>
      <c r="C45" s="13" t="s">
        <v>1695</v>
      </c>
      <c r="D45" s="13">
        <v>3</v>
      </c>
      <c r="E45" s="266" t="s">
        <v>1667</v>
      </c>
      <c r="F45" s="260" t="s">
        <v>1077</v>
      </c>
      <c r="G45" s="13" t="s">
        <v>1703</v>
      </c>
      <c r="H45" s="13" t="s">
        <v>1704</v>
      </c>
    </row>
    <row r="46" spans="1:8" ht="181.5" customHeight="1" x14ac:dyDescent="0.25">
      <c r="A46" s="263">
        <v>42</v>
      </c>
      <c r="B46" s="13" t="s">
        <v>2227</v>
      </c>
      <c r="C46" s="13" t="s">
        <v>1695</v>
      </c>
      <c r="D46" s="13">
        <v>3</v>
      </c>
      <c r="E46" s="266" t="s">
        <v>1667</v>
      </c>
      <c r="F46" s="260" t="s">
        <v>1077</v>
      </c>
      <c r="G46" s="265" t="s">
        <v>1705</v>
      </c>
      <c r="H46" s="13" t="s">
        <v>1514</v>
      </c>
    </row>
    <row r="47" spans="1:8" ht="104.25" customHeight="1" x14ac:dyDescent="0.25">
      <c r="A47" s="263">
        <v>43</v>
      </c>
      <c r="B47" s="13" t="s">
        <v>2228</v>
      </c>
      <c r="C47" s="13" t="s">
        <v>1695</v>
      </c>
      <c r="D47" s="13">
        <v>3</v>
      </c>
      <c r="E47" s="266" t="s">
        <v>1667</v>
      </c>
      <c r="F47" s="260" t="s">
        <v>1077</v>
      </c>
      <c r="G47" s="13" t="s">
        <v>1698</v>
      </c>
      <c r="H47" s="13" t="s">
        <v>1699</v>
      </c>
    </row>
    <row r="48" spans="1:8" ht="78" customHeight="1" x14ac:dyDescent="0.25">
      <c r="A48" s="263">
        <v>44</v>
      </c>
      <c r="B48" s="13" t="s">
        <v>2228</v>
      </c>
      <c r="C48" s="13" t="s">
        <v>1695</v>
      </c>
      <c r="D48" s="13">
        <v>3</v>
      </c>
      <c r="E48" s="266" t="s">
        <v>1667</v>
      </c>
      <c r="F48" s="260" t="s">
        <v>1077</v>
      </c>
      <c r="G48" s="13" t="s">
        <v>1700</v>
      </c>
      <c r="H48" s="13" t="s">
        <v>1699</v>
      </c>
    </row>
    <row r="49" spans="1:8" ht="89.25" customHeight="1" x14ac:dyDescent="0.25">
      <c r="A49" s="263">
        <v>45</v>
      </c>
      <c r="B49" s="13" t="s">
        <v>2228</v>
      </c>
      <c r="C49" s="13" t="s">
        <v>1695</v>
      </c>
      <c r="D49" s="13">
        <v>3</v>
      </c>
      <c r="E49" s="266" t="s">
        <v>1667</v>
      </c>
      <c r="F49" s="260" t="s">
        <v>1077</v>
      </c>
      <c r="G49" s="13" t="s">
        <v>1706</v>
      </c>
      <c r="H49" s="13" t="s">
        <v>1699</v>
      </c>
    </row>
    <row r="50" spans="1:8" ht="118.5" customHeight="1" x14ac:dyDescent="0.25">
      <c r="A50" s="263">
        <v>46</v>
      </c>
      <c r="B50" s="13" t="s">
        <v>2228</v>
      </c>
      <c r="C50" s="13" t="s">
        <v>1695</v>
      </c>
      <c r="D50" s="13">
        <v>3</v>
      </c>
      <c r="E50" s="266" t="s">
        <v>1667</v>
      </c>
      <c r="F50" s="260" t="s">
        <v>1077</v>
      </c>
      <c r="G50" s="13" t="s">
        <v>1707</v>
      </c>
      <c r="H50" s="13" t="s">
        <v>1708</v>
      </c>
    </row>
    <row r="51" spans="1:8" ht="93.75" customHeight="1" x14ac:dyDescent="0.25">
      <c r="A51" s="263">
        <v>47</v>
      </c>
      <c r="B51" s="13" t="s">
        <v>2229</v>
      </c>
      <c r="C51" s="13" t="s">
        <v>1695</v>
      </c>
      <c r="D51" s="13">
        <v>3</v>
      </c>
      <c r="E51" s="266" t="s">
        <v>1667</v>
      </c>
      <c r="F51" s="260" t="s">
        <v>1077</v>
      </c>
      <c r="G51" s="13" t="s">
        <v>1709</v>
      </c>
      <c r="H51" s="13" t="s">
        <v>1710</v>
      </c>
    </row>
    <row r="52" spans="1:8" ht="91.5" customHeight="1" x14ac:dyDescent="0.25">
      <c r="A52" s="263">
        <v>48</v>
      </c>
      <c r="B52" s="13" t="s">
        <v>2229</v>
      </c>
      <c r="C52" s="13" t="s">
        <v>1695</v>
      </c>
      <c r="D52" s="13">
        <v>3</v>
      </c>
      <c r="E52" s="266" t="s">
        <v>1667</v>
      </c>
      <c r="F52" s="260" t="s">
        <v>1077</v>
      </c>
      <c r="G52" s="13" t="s">
        <v>1711</v>
      </c>
      <c r="H52" s="13" t="s">
        <v>1702</v>
      </c>
    </row>
    <row r="53" spans="1:8" ht="76.5" customHeight="1" x14ac:dyDescent="0.25">
      <c r="A53" s="263">
        <v>49</v>
      </c>
      <c r="B53" s="13" t="s">
        <v>2229</v>
      </c>
      <c r="C53" s="13" t="s">
        <v>1695</v>
      </c>
      <c r="D53" s="13">
        <v>3</v>
      </c>
      <c r="E53" s="266" t="s">
        <v>1667</v>
      </c>
      <c r="F53" s="260" t="s">
        <v>1077</v>
      </c>
      <c r="G53" s="13" t="s">
        <v>1700</v>
      </c>
      <c r="H53" s="13" t="s">
        <v>1699</v>
      </c>
    </row>
    <row r="54" spans="1:8" ht="76.5" customHeight="1" x14ac:dyDescent="0.25">
      <c r="A54" s="263">
        <v>50</v>
      </c>
      <c r="B54" s="13" t="s">
        <v>2229</v>
      </c>
      <c r="C54" s="13" t="s">
        <v>1695</v>
      </c>
      <c r="D54" s="13">
        <v>3</v>
      </c>
      <c r="E54" s="266" t="s">
        <v>1667</v>
      </c>
      <c r="F54" s="260" t="s">
        <v>1077</v>
      </c>
      <c r="G54" s="13" t="s">
        <v>1712</v>
      </c>
      <c r="H54" s="13" t="s">
        <v>1704</v>
      </c>
    </row>
    <row r="55" spans="1:8" ht="66" customHeight="1" x14ac:dyDescent="0.25">
      <c r="A55" s="263">
        <v>51</v>
      </c>
      <c r="B55" s="13" t="s">
        <v>2229</v>
      </c>
      <c r="C55" s="13" t="s">
        <v>1695</v>
      </c>
      <c r="D55" s="13">
        <v>3</v>
      </c>
      <c r="E55" s="266" t="s">
        <v>1667</v>
      </c>
      <c r="F55" s="260" t="s">
        <v>1077</v>
      </c>
      <c r="G55" s="13" t="s">
        <v>1713</v>
      </c>
      <c r="H55" s="13" t="s">
        <v>1699</v>
      </c>
    </row>
    <row r="56" spans="1:8" ht="65.25" customHeight="1" x14ac:dyDescent="0.25">
      <c r="A56" s="263">
        <v>52</v>
      </c>
      <c r="B56" s="13" t="s">
        <v>2229</v>
      </c>
      <c r="C56" s="13" t="s">
        <v>1695</v>
      </c>
      <c r="D56" s="13">
        <v>3</v>
      </c>
      <c r="E56" s="266" t="s">
        <v>1667</v>
      </c>
      <c r="F56" s="260" t="s">
        <v>1077</v>
      </c>
      <c r="G56" s="13" t="s">
        <v>1714</v>
      </c>
      <c r="H56" s="13" t="s">
        <v>1704</v>
      </c>
    </row>
    <row r="57" spans="1:8" ht="76.5" customHeight="1" x14ac:dyDescent="0.25">
      <c r="A57" s="263">
        <v>53</v>
      </c>
      <c r="B57" s="13" t="s">
        <v>2229</v>
      </c>
      <c r="C57" s="13" t="s">
        <v>1695</v>
      </c>
      <c r="D57" s="13">
        <v>3</v>
      </c>
      <c r="E57" s="266" t="s">
        <v>1667</v>
      </c>
      <c r="F57" s="260" t="s">
        <v>1077</v>
      </c>
      <c r="G57" s="13" t="s">
        <v>1715</v>
      </c>
      <c r="H57" s="13" t="s">
        <v>1716</v>
      </c>
    </row>
    <row r="58" spans="1:8" ht="91.5" customHeight="1" x14ac:dyDescent="0.25">
      <c r="A58" s="263">
        <v>54</v>
      </c>
      <c r="B58" s="13" t="s">
        <v>2229</v>
      </c>
      <c r="C58" s="13" t="s">
        <v>1695</v>
      </c>
      <c r="D58" s="13">
        <v>3</v>
      </c>
      <c r="E58" s="266" t="s">
        <v>1667</v>
      </c>
      <c r="F58" s="260" t="s">
        <v>1077</v>
      </c>
      <c r="G58" s="13" t="s">
        <v>1706</v>
      </c>
      <c r="H58" s="13" t="s">
        <v>1708</v>
      </c>
    </row>
    <row r="59" spans="1:8" ht="118.5" customHeight="1" x14ac:dyDescent="0.25">
      <c r="A59" s="263">
        <v>55</v>
      </c>
      <c r="B59" s="13" t="s">
        <v>2230</v>
      </c>
      <c r="C59" s="13" t="s">
        <v>1695</v>
      </c>
      <c r="D59" s="13">
        <v>3</v>
      </c>
      <c r="E59" s="266" t="s">
        <v>1667</v>
      </c>
      <c r="F59" s="260" t="s">
        <v>1077</v>
      </c>
      <c r="G59" s="13" t="s">
        <v>1717</v>
      </c>
      <c r="H59" s="13" t="s">
        <v>1974</v>
      </c>
    </row>
    <row r="60" spans="1:8" ht="63" customHeight="1" x14ac:dyDescent="0.25">
      <c r="A60" s="263">
        <v>56</v>
      </c>
      <c r="B60" s="13" t="s">
        <v>2230</v>
      </c>
      <c r="C60" s="13" t="s">
        <v>1695</v>
      </c>
      <c r="D60" s="13">
        <v>3</v>
      </c>
      <c r="E60" s="265" t="s">
        <v>2045</v>
      </c>
      <c r="F60" s="260" t="s">
        <v>1077</v>
      </c>
      <c r="G60" s="13" t="s">
        <v>1718</v>
      </c>
      <c r="H60" s="13" t="s">
        <v>1975</v>
      </c>
    </row>
    <row r="61" spans="1:8" ht="90" customHeight="1" x14ac:dyDescent="0.25">
      <c r="A61" s="263">
        <v>57</v>
      </c>
      <c r="B61" s="13" t="s">
        <v>2230</v>
      </c>
      <c r="C61" s="13" t="s">
        <v>1695</v>
      </c>
      <c r="D61" s="13">
        <v>3</v>
      </c>
      <c r="E61" s="265" t="s">
        <v>2045</v>
      </c>
      <c r="F61" s="260" t="s">
        <v>1077</v>
      </c>
      <c r="G61" s="13" t="s">
        <v>1719</v>
      </c>
      <c r="H61" s="13" t="s">
        <v>1976</v>
      </c>
    </row>
    <row r="62" spans="1:8" ht="118.5" customHeight="1" x14ac:dyDescent="0.25">
      <c r="A62" s="263">
        <v>58</v>
      </c>
      <c r="B62" s="13" t="s">
        <v>2230</v>
      </c>
      <c r="C62" s="13" t="s">
        <v>1695</v>
      </c>
      <c r="D62" s="13">
        <v>3</v>
      </c>
      <c r="E62" s="265" t="s">
        <v>2045</v>
      </c>
      <c r="F62" s="260" t="s">
        <v>1077</v>
      </c>
      <c r="G62" s="13" t="s">
        <v>1720</v>
      </c>
      <c r="H62" s="13" t="s">
        <v>1977</v>
      </c>
    </row>
    <row r="63" spans="1:8" ht="130.5" customHeight="1" x14ac:dyDescent="0.25">
      <c r="A63" s="263">
        <v>59</v>
      </c>
      <c r="B63" s="13" t="s">
        <v>2230</v>
      </c>
      <c r="C63" s="13" t="s">
        <v>1695</v>
      </c>
      <c r="D63" s="13">
        <v>3</v>
      </c>
      <c r="E63" s="265" t="s">
        <v>2045</v>
      </c>
      <c r="F63" s="260" t="s">
        <v>1077</v>
      </c>
      <c r="G63" s="13" t="s">
        <v>1721</v>
      </c>
      <c r="H63" s="13" t="s">
        <v>1978</v>
      </c>
    </row>
    <row r="64" spans="1:8" ht="118.5" customHeight="1" x14ac:dyDescent="0.25">
      <c r="A64" s="263">
        <v>60</v>
      </c>
      <c r="B64" s="13" t="s">
        <v>2231</v>
      </c>
      <c r="C64" s="13" t="s">
        <v>1695</v>
      </c>
      <c r="D64" s="13">
        <v>3</v>
      </c>
      <c r="E64" s="265" t="s">
        <v>1667</v>
      </c>
      <c r="F64" s="260" t="s">
        <v>1077</v>
      </c>
      <c r="G64" s="13" t="s">
        <v>1722</v>
      </c>
      <c r="H64" s="13" t="s">
        <v>1979</v>
      </c>
    </row>
    <row r="65" spans="1:8" ht="104.25" customHeight="1" x14ac:dyDescent="0.25">
      <c r="A65" s="263">
        <v>61</v>
      </c>
      <c r="B65" s="13" t="s">
        <v>2231</v>
      </c>
      <c r="C65" s="13" t="s">
        <v>1695</v>
      </c>
      <c r="D65" s="13">
        <v>3</v>
      </c>
      <c r="E65" s="265" t="s">
        <v>1667</v>
      </c>
      <c r="F65" s="260" t="s">
        <v>1077</v>
      </c>
      <c r="G65" s="13" t="s">
        <v>1723</v>
      </c>
      <c r="H65" s="13" t="s">
        <v>1980</v>
      </c>
    </row>
    <row r="66" spans="1:8" ht="102" customHeight="1" x14ac:dyDescent="0.25">
      <c r="A66" s="263">
        <v>62</v>
      </c>
      <c r="B66" s="13" t="s">
        <v>2231</v>
      </c>
      <c r="C66" s="13" t="s">
        <v>1695</v>
      </c>
      <c r="D66" s="13">
        <v>3</v>
      </c>
      <c r="E66" s="265" t="s">
        <v>1667</v>
      </c>
      <c r="F66" s="260" t="s">
        <v>1077</v>
      </c>
      <c r="G66" s="13" t="s">
        <v>1724</v>
      </c>
      <c r="H66" s="13" t="s">
        <v>1981</v>
      </c>
    </row>
    <row r="67" spans="1:8" ht="104.25" customHeight="1" x14ac:dyDescent="0.25">
      <c r="A67" s="263">
        <v>63</v>
      </c>
      <c r="B67" s="13" t="s">
        <v>2231</v>
      </c>
      <c r="C67" s="13" t="s">
        <v>1695</v>
      </c>
      <c r="D67" s="13">
        <v>3</v>
      </c>
      <c r="E67" s="265" t="s">
        <v>1667</v>
      </c>
      <c r="F67" s="260" t="s">
        <v>1077</v>
      </c>
      <c r="G67" s="13" t="s">
        <v>1725</v>
      </c>
      <c r="H67" s="13" t="s">
        <v>1982</v>
      </c>
    </row>
    <row r="68" spans="1:8" ht="118.5" customHeight="1" x14ac:dyDescent="0.25">
      <c r="A68" s="263">
        <v>64</v>
      </c>
      <c r="B68" s="13" t="s">
        <v>2231</v>
      </c>
      <c r="C68" s="13" t="s">
        <v>1695</v>
      </c>
      <c r="D68" s="13">
        <v>3</v>
      </c>
      <c r="E68" s="265" t="s">
        <v>1667</v>
      </c>
      <c r="F68" s="260" t="s">
        <v>1077</v>
      </c>
      <c r="G68" s="13" t="s">
        <v>1717</v>
      </c>
      <c r="H68" s="13" t="s">
        <v>1983</v>
      </c>
    </row>
    <row r="69" spans="1:8" ht="102.75" customHeight="1" x14ac:dyDescent="0.25">
      <c r="A69" s="263">
        <v>65</v>
      </c>
      <c r="B69" s="13" t="s">
        <v>2232</v>
      </c>
      <c r="C69" s="13" t="s">
        <v>1726</v>
      </c>
      <c r="D69" s="265">
        <v>2</v>
      </c>
      <c r="E69" s="265" t="s">
        <v>1667</v>
      </c>
      <c r="F69" s="260" t="s">
        <v>1077</v>
      </c>
      <c r="G69" s="13" t="s">
        <v>1727</v>
      </c>
      <c r="H69" s="13" t="s">
        <v>1984</v>
      </c>
    </row>
    <row r="70" spans="1:8" ht="102.75" customHeight="1" x14ac:dyDescent="0.25">
      <c r="A70" s="263">
        <v>66</v>
      </c>
      <c r="B70" s="13" t="s">
        <v>2233</v>
      </c>
      <c r="C70" s="13" t="s">
        <v>1726</v>
      </c>
      <c r="D70" s="13">
        <v>2</v>
      </c>
      <c r="E70" s="13" t="s">
        <v>1663</v>
      </c>
      <c r="F70" s="260" t="s">
        <v>1077</v>
      </c>
      <c r="G70" s="13" t="s">
        <v>1728</v>
      </c>
      <c r="H70" s="13" t="s">
        <v>1307</v>
      </c>
    </row>
    <row r="71" spans="1:8" ht="104.25" customHeight="1" x14ac:dyDescent="0.25">
      <c r="A71" s="263">
        <v>67</v>
      </c>
      <c r="B71" s="13" t="s">
        <v>2234</v>
      </c>
      <c r="C71" s="13" t="s">
        <v>1726</v>
      </c>
      <c r="D71" s="13">
        <v>2</v>
      </c>
      <c r="E71" s="13" t="s">
        <v>1663</v>
      </c>
      <c r="F71" s="260" t="s">
        <v>1077</v>
      </c>
      <c r="G71" s="13" t="s">
        <v>1728</v>
      </c>
      <c r="H71" s="13" t="s">
        <v>1307</v>
      </c>
    </row>
    <row r="72" spans="1:8" ht="103.5" customHeight="1" x14ac:dyDescent="0.25">
      <c r="A72" s="263">
        <v>68</v>
      </c>
      <c r="B72" s="13" t="s">
        <v>2235</v>
      </c>
      <c r="C72" s="13" t="s">
        <v>1726</v>
      </c>
      <c r="D72" s="13">
        <v>2</v>
      </c>
      <c r="E72" s="13" t="s">
        <v>1663</v>
      </c>
      <c r="F72" s="260" t="s">
        <v>1077</v>
      </c>
      <c r="G72" s="13" t="s">
        <v>1728</v>
      </c>
      <c r="H72" s="13" t="s">
        <v>1729</v>
      </c>
    </row>
    <row r="73" spans="1:8" ht="78" customHeight="1" x14ac:dyDescent="0.25">
      <c r="A73" s="263">
        <v>69</v>
      </c>
      <c r="B73" s="13" t="s">
        <v>2108</v>
      </c>
      <c r="C73" s="13" t="s">
        <v>1730</v>
      </c>
      <c r="D73" s="265">
        <v>2</v>
      </c>
      <c r="E73" s="266" t="s">
        <v>1647</v>
      </c>
      <c r="F73" s="265" t="s">
        <v>1044</v>
      </c>
      <c r="G73" s="13" t="s">
        <v>1731</v>
      </c>
      <c r="H73" s="13" t="s">
        <v>1732</v>
      </c>
    </row>
    <row r="74" spans="1:8" ht="78" customHeight="1" x14ac:dyDescent="0.25">
      <c r="A74" s="263">
        <v>70</v>
      </c>
      <c r="B74" s="13" t="s">
        <v>2108</v>
      </c>
      <c r="C74" s="13" t="s">
        <v>1730</v>
      </c>
      <c r="D74" s="265">
        <v>2</v>
      </c>
      <c r="E74" s="266" t="s">
        <v>1647</v>
      </c>
      <c r="F74" s="265" t="s">
        <v>1044</v>
      </c>
      <c r="G74" s="13" t="s">
        <v>1733</v>
      </c>
      <c r="H74" s="13" t="s">
        <v>1734</v>
      </c>
    </row>
    <row r="75" spans="1:8" ht="65.25" customHeight="1" x14ac:dyDescent="0.25">
      <c r="A75" s="263">
        <v>71</v>
      </c>
      <c r="B75" s="13" t="s">
        <v>2108</v>
      </c>
      <c r="C75" s="13" t="s">
        <v>1730</v>
      </c>
      <c r="D75" s="265">
        <v>2</v>
      </c>
      <c r="E75" s="266" t="s">
        <v>1663</v>
      </c>
      <c r="F75" s="265" t="s">
        <v>1044</v>
      </c>
      <c r="G75" s="13" t="s">
        <v>1735</v>
      </c>
      <c r="H75" s="13" t="s">
        <v>1732</v>
      </c>
    </row>
    <row r="76" spans="1:8" ht="166.5" customHeight="1" x14ac:dyDescent="0.25">
      <c r="A76" s="263">
        <v>72</v>
      </c>
      <c r="B76" s="13" t="s">
        <v>2108</v>
      </c>
      <c r="C76" s="13" t="s">
        <v>1730</v>
      </c>
      <c r="D76" s="265">
        <v>2</v>
      </c>
      <c r="E76" s="265" t="s">
        <v>2045</v>
      </c>
      <c r="F76" s="265" t="s">
        <v>1077</v>
      </c>
      <c r="G76" s="13" t="s">
        <v>1736</v>
      </c>
      <c r="H76" s="13" t="s">
        <v>1985</v>
      </c>
    </row>
    <row r="77" spans="1:8" ht="65.25" customHeight="1" x14ac:dyDescent="0.25">
      <c r="A77" s="263">
        <v>73</v>
      </c>
      <c r="B77" s="13" t="s">
        <v>2108</v>
      </c>
      <c r="C77" s="13" t="s">
        <v>1730</v>
      </c>
      <c r="D77" s="265">
        <v>2</v>
      </c>
      <c r="E77" s="266" t="s">
        <v>1663</v>
      </c>
      <c r="F77" s="265" t="s">
        <v>1044</v>
      </c>
      <c r="G77" s="13" t="s">
        <v>1737</v>
      </c>
      <c r="H77" s="13" t="s">
        <v>1738</v>
      </c>
    </row>
    <row r="78" spans="1:8" ht="66" customHeight="1" x14ac:dyDescent="0.25">
      <c r="A78" s="263">
        <v>74</v>
      </c>
      <c r="B78" s="13" t="s">
        <v>2236</v>
      </c>
      <c r="C78" s="13" t="s">
        <v>1730</v>
      </c>
      <c r="D78" s="265">
        <v>2</v>
      </c>
      <c r="E78" s="266" t="s">
        <v>1663</v>
      </c>
      <c r="F78" s="265" t="s">
        <v>1044</v>
      </c>
      <c r="G78" s="13" t="s">
        <v>1737</v>
      </c>
      <c r="H78" s="13" t="s">
        <v>1738</v>
      </c>
    </row>
    <row r="79" spans="1:8" ht="78" customHeight="1" x14ac:dyDescent="0.25">
      <c r="A79" s="263">
        <v>75</v>
      </c>
      <c r="B79" s="13" t="s">
        <v>2237</v>
      </c>
      <c r="C79" s="13" t="s">
        <v>1730</v>
      </c>
      <c r="D79" s="265">
        <v>2</v>
      </c>
      <c r="E79" s="266" t="s">
        <v>1647</v>
      </c>
      <c r="F79" s="265" t="s">
        <v>1044</v>
      </c>
      <c r="G79" s="13" t="s">
        <v>1733</v>
      </c>
      <c r="H79" s="13" t="s">
        <v>1739</v>
      </c>
    </row>
    <row r="80" spans="1:8" ht="65.25" customHeight="1" x14ac:dyDescent="0.25">
      <c r="A80" s="263">
        <v>76</v>
      </c>
      <c r="B80" s="13" t="s">
        <v>2160</v>
      </c>
      <c r="C80" s="13" t="s">
        <v>1730</v>
      </c>
      <c r="D80" s="265">
        <v>2</v>
      </c>
      <c r="E80" s="266" t="s">
        <v>1663</v>
      </c>
      <c r="F80" s="265" t="s">
        <v>1044</v>
      </c>
      <c r="G80" s="13" t="s">
        <v>1737</v>
      </c>
      <c r="H80" s="13" t="s">
        <v>1738</v>
      </c>
    </row>
    <row r="81" spans="1:8" ht="78" customHeight="1" x14ac:dyDescent="0.25">
      <c r="A81" s="263">
        <v>77</v>
      </c>
      <c r="B81" s="13" t="s">
        <v>2160</v>
      </c>
      <c r="C81" s="13" t="s">
        <v>1730</v>
      </c>
      <c r="D81" s="265">
        <v>2</v>
      </c>
      <c r="E81" s="266" t="s">
        <v>1647</v>
      </c>
      <c r="F81" s="265" t="s">
        <v>1044</v>
      </c>
      <c r="G81" s="13" t="s">
        <v>1733</v>
      </c>
      <c r="H81" s="13" t="s">
        <v>1734</v>
      </c>
    </row>
    <row r="82" spans="1:8" ht="90" customHeight="1" x14ac:dyDescent="0.25">
      <c r="A82" s="263">
        <v>78</v>
      </c>
      <c r="B82" s="13" t="s">
        <v>2238</v>
      </c>
      <c r="C82" s="13" t="s">
        <v>1730</v>
      </c>
      <c r="D82" s="13">
        <v>2</v>
      </c>
      <c r="E82" s="13" t="s">
        <v>1667</v>
      </c>
      <c r="F82" s="13" t="s">
        <v>1077</v>
      </c>
      <c r="G82" s="13" t="s">
        <v>1740</v>
      </c>
      <c r="H82" s="13" t="s">
        <v>1543</v>
      </c>
    </row>
    <row r="83" spans="1:8" ht="218.25" customHeight="1" x14ac:dyDescent="0.25">
      <c r="A83" s="263">
        <v>79</v>
      </c>
      <c r="B83" s="13" t="s">
        <v>2238</v>
      </c>
      <c r="C83" s="13" t="s">
        <v>1730</v>
      </c>
      <c r="D83" s="13">
        <v>2</v>
      </c>
      <c r="E83" s="13" t="s">
        <v>1667</v>
      </c>
      <c r="F83" s="13" t="s">
        <v>1077</v>
      </c>
      <c r="G83" s="13" t="s">
        <v>1741</v>
      </c>
      <c r="H83" s="13" t="s">
        <v>1514</v>
      </c>
    </row>
    <row r="84" spans="1:8" ht="106.5" customHeight="1" x14ac:dyDescent="0.25">
      <c r="A84" s="263">
        <v>80</v>
      </c>
      <c r="B84" s="13" t="s">
        <v>2238</v>
      </c>
      <c r="C84" s="13" t="s">
        <v>1730</v>
      </c>
      <c r="D84" s="13">
        <v>2</v>
      </c>
      <c r="E84" s="13" t="s">
        <v>1667</v>
      </c>
      <c r="F84" s="13" t="s">
        <v>1077</v>
      </c>
      <c r="G84" s="13" t="s">
        <v>1742</v>
      </c>
      <c r="H84" s="13" t="s">
        <v>1702</v>
      </c>
    </row>
    <row r="85" spans="1:8" ht="126.75" customHeight="1" x14ac:dyDescent="0.25">
      <c r="A85" s="263">
        <v>81</v>
      </c>
      <c r="B85" s="13" t="s">
        <v>2239</v>
      </c>
      <c r="C85" s="13" t="s">
        <v>1730</v>
      </c>
      <c r="D85" s="265">
        <v>2</v>
      </c>
      <c r="E85" s="265" t="s">
        <v>2045</v>
      </c>
      <c r="F85" s="13" t="s">
        <v>1077</v>
      </c>
      <c r="G85" s="13" t="s">
        <v>1743</v>
      </c>
      <c r="H85" s="13" t="s">
        <v>1986</v>
      </c>
    </row>
    <row r="86" spans="1:8" ht="78" customHeight="1" x14ac:dyDescent="0.25">
      <c r="A86" s="263">
        <v>82</v>
      </c>
      <c r="B86" s="13" t="s">
        <v>2240</v>
      </c>
      <c r="C86" s="13" t="s">
        <v>1730</v>
      </c>
      <c r="D86" s="13">
        <v>2</v>
      </c>
      <c r="E86" s="13" t="s">
        <v>1667</v>
      </c>
      <c r="F86" s="13" t="s">
        <v>1077</v>
      </c>
      <c r="G86" s="13" t="s">
        <v>1744</v>
      </c>
      <c r="H86" s="13" t="s">
        <v>1745</v>
      </c>
    </row>
    <row r="87" spans="1:8" ht="53.25" customHeight="1" x14ac:dyDescent="0.25">
      <c r="A87" s="263">
        <v>83</v>
      </c>
      <c r="B87" s="13" t="s">
        <v>2240</v>
      </c>
      <c r="C87" s="13" t="s">
        <v>1730</v>
      </c>
      <c r="D87" s="13">
        <v>2</v>
      </c>
      <c r="E87" s="13" t="s">
        <v>1667</v>
      </c>
      <c r="F87" s="13" t="s">
        <v>1077</v>
      </c>
      <c r="G87" s="13" t="s">
        <v>1746</v>
      </c>
      <c r="H87" s="13" t="s">
        <v>1699</v>
      </c>
    </row>
    <row r="88" spans="1:8" ht="117" customHeight="1" x14ac:dyDescent="0.25">
      <c r="A88" s="263">
        <v>84</v>
      </c>
      <c r="B88" s="13" t="s">
        <v>2215</v>
      </c>
      <c r="C88" s="13" t="s">
        <v>1747</v>
      </c>
      <c r="D88" s="265">
        <v>2</v>
      </c>
      <c r="E88" s="265" t="s">
        <v>2045</v>
      </c>
      <c r="F88" s="13" t="s">
        <v>1077</v>
      </c>
      <c r="G88" s="13" t="s">
        <v>1748</v>
      </c>
      <c r="H88" s="13" t="s">
        <v>1987</v>
      </c>
    </row>
    <row r="89" spans="1:8" ht="52.5" customHeight="1" x14ac:dyDescent="0.25">
      <c r="A89" s="263">
        <v>85</v>
      </c>
      <c r="B89" s="13" t="s">
        <v>2241</v>
      </c>
      <c r="C89" s="13" t="s">
        <v>1749</v>
      </c>
      <c r="D89" s="13">
        <v>1</v>
      </c>
      <c r="E89" s="13" t="s">
        <v>1667</v>
      </c>
      <c r="F89" s="13" t="s">
        <v>1077</v>
      </c>
      <c r="G89" s="13" t="s">
        <v>1750</v>
      </c>
      <c r="H89" s="13" t="s">
        <v>1704</v>
      </c>
    </row>
    <row r="90" spans="1:8" ht="78" customHeight="1" x14ac:dyDescent="0.25">
      <c r="A90" s="263">
        <v>86</v>
      </c>
      <c r="B90" s="13" t="s">
        <v>2242</v>
      </c>
      <c r="C90" s="13" t="s">
        <v>1749</v>
      </c>
      <c r="D90" s="13">
        <v>1</v>
      </c>
      <c r="E90" s="13" t="s">
        <v>1667</v>
      </c>
      <c r="F90" s="13" t="s">
        <v>1077</v>
      </c>
      <c r="G90" s="13" t="s">
        <v>1751</v>
      </c>
      <c r="H90" s="13" t="s">
        <v>1752</v>
      </c>
    </row>
    <row r="91" spans="1:8" ht="78" customHeight="1" x14ac:dyDescent="0.25">
      <c r="A91" s="263">
        <v>87</v>
      </c>
      <c r="B91" s="13" t="s">
        <v>2242</v>
      </c>
      <c r="C91" s="13" t="s">
        <v>1749</v>
      </c>
      <c r="D91" s="13">
        <v>1</v>
      </c>
      <c r="E91" s="13" t="s">
        <v>1667</v>
      </c>
      <c r="F91" s="13" t="s">
        <v>1077</v>
      </c>
      <c r="G91" s="13" t="s">
        <v>1753</v>
      </c>
      <c r="H91" s="13" t="s">
        <v>1754</v>
      </c>
    </row>
    <row r="92" spans="1:8" ht="89.25" customHeight="1" x14ac:dyDescent="0.25">
      <c r="A92" s="263">
        <v>88</v>
      </c>
      <c r="B92" s="13" t="s">
        <v>2243</v>
      </c>
      <c r="C92" s="13" t="s">
        <v>1749</v>
      </c>
      <c r="D92" s="13">
        <v>1</v>
      </c>
      <c r="E92" s="13" t="s">
        <v>1663</v>
      </c>
      <c r="F92" s="13" t="s">
        <v>1077</v>
      </c>
      <c r="G92" s="13" t="s">
        <v>1755</v>
      </c>
      <c r="H92" s="13" t="s">
        <v>1514</v>
      </c>
    </row>
    <row r="93" spans="1:8" ht="90.75" customHeight="1" x14ac:dyDescent="0.25">
      <c r="A93" s="263">
        <v>89</v>
      </c>
      <c r="B93" s="13" t="s">
        <v>2244</v>
      </c>
      <c r="C93" s="13" t="s">
        <v>1749</v>
      </c>
      <c r="D93" s="13">
        <v>1</v>
      </c>
      <c r="E93" s="13" t="s">
        <v>1663</v>
      </c>
      <c r="F93" s="13" t="s">
        <v>1077</v>
      </c>
      <c r="G93" s="13" t="s">
        <v>1755</v>
      </c>
      <c r="H93" s="13" t="s">
        <v>1514</v>
      </c>
    </row>
    <row r="94" spans="1:8" ht="91.5" customHeight="1" x14ac:dyDescent="0.25">
      <c r="A94" s="263">
        <v>90</v>
      </c>
      <c r="B94" s="13" t="s">
        <v>2245</v>
      </c>
      <c r="C94" s="13" t="s">
        <v>1749</v>
      </c>
      <c r="D94" s="13">
        <v>1</v>
      </c>
      <c r="E94" s="265" t="s">
        <v>2045</v>
      </c>
      <c r="F94" s="13" t="s">
        <v>1077</v>
      </c>
      <c r="G94" s="13" t="s">
        <v>1756</v>
      </c>
      <c r="H94" s="13" t="s">
        <v>1988</v>
      </c>
    </row>
    <row r="95" spans="1:8" ht="51" customHeight="1" x14ac:dyDescent="0.25">
      <c r="A95" s="263">
        <v>91</v>
      </c>
      <c r="B95" s="13" t="s">
        <v>2246</v>
      </c>
      <c r="C95" s="13" t="s">
        <v>1757</v>
      </c>
      <c r="D95" s="13">
        <v>1</v>
      </c>
      <c r="E95" s="13" t="s">
        <v>1667</v>
      </c>
      <c r="F95" s="13" t="s">
        <v>1077</v>
      </c>
      <c r="G95" s="13" t="s">
        <v>1758</v>
      </c>
      <c r="H95" s="13" t="s">
        <v>1989</v>
      </c>
    </row>
    <row r="96" spans="1:8" ht="51" customHeight="1" x14ac:dyDescent="0.25">
      <c r="A96" s="263">
        <v>92</v>
      </c>
      <c r="B96" s="13" t="s">
        <v>2247</v>
      </c>
      <c r="C96" s="13" t="s">
        <v>1757</v>
      </c>
      <c r="D96" s="13">
        <v>1</v>
      </c>
      <c r="E96" s="13" t="s">
        <v>1667</v>
      </c>
      <c r="F96" s="13" t="s">
        <v>1077</v>
      </c>
      <c r="G96" s="13" t="s">
        <v>1750</v>
      </c>
      <c r="H96" s="13" t="s">
        <v>1702</v>
      </c>
    </row>
    <row r="97" spans="1:8" ht="158.25" customHeight="1" x14ac:dyDescent="0.25">
      <c r="A97" s="263">
        <v>93</v>
      </c>
      <c r="B97" s="13" t="s">
        <v>2248</v>
      </c>
      <c r="C97" s="13" t="s">
        <v>1757</v>
      </c>
      <c r="D97" s="13">
        <v>1</v>
      </c>
      <c r="E97" s="13" t="s">
        <v>2045</v>
      </c>
      <c r="F97" s="13" t="s">
        <v>1077</v>
      </c>
      <c r="G97" s="13" t="s">
        <v>1759</v>
      </c>
      <c r="H97" s="13" t="s">
        <v>1716</v>
      </c>
    </row>
    <row r="98" spans="1:8" ht="54" customHeight="1" x14ac:dyDescent="0.25">
      <c r="A98" s="263">
        <v>94</v>
      </c>
      <c r="B98" s="13" t="s">
        <v>2248</v>
      </c>
      <c r="C98" s="13" t="s">
        <v>1757</v>
      </c>
      <c r="D98" s="13">
        <v>1</v>
      </c>
      <c r="E98" s="13" t="s">
        <v>1667</v>
      </c>
      <c r="F98" s="13" t="s">
        <v>1077</v>
      </c>
      <c r="G98" s="13" t="s">
        <v>1760</v>
      </c>
      <c r="H98" s="13" t="s">
        <v>1704</v>
      </c>
    </row>
    <row r="99" spans="1:8" ht="102" customHeight="1" x14ac:dyDescent="0.25">
      <c r="A99" s="263">
        <v>95</v>
      </c>
      <c r="B99" s="13" t="s">
        <v>2249</v>
      </c>
      <c r="C99" s="13" t="s">
        <v>1749</v>
      </c>
      <c r="D99" s="13"/>
      <c r="E99" s="13" t="s">
        <v>1667</v>
      </c>
      <c r="F99" s="13" t="s">
        <v>1077</v>
      </c>
      <c r="G99" s="13" t="s">
        <v>1761</v>
      </c>
      <c r="H99" s="13" t="s">
        <v>1990</v>
      </c>
    </row>
    <row r="100" spans="1:8" ht="153.75" customHeight="1" x14ac:dyDescent="0.25">
      <c r="A100" s="263">
        <v>96</v>
      </c>
      <c r="B100" s="13" t="s">
        <v>2213</v>
      </c>
      <c r="C100" s="13" t="s">
        <v>1762</v>
      </c>
      <c r="D100" s="13">
        <v>3</v>
      </c>
      <c r="E100" s="13" t="s">
        <v>1667</v>
      </c>
      <c r="F100" s="13" t="s">
        <v>1077</v>
      </c>
      <c r="G100" s="13" t="s">
        <v>1763</v>
      </c>
      <c r="H100" s="13" t="s">
        <v>1764</v>
      </c>
    </row>
    <row r="101" spans="1:8" ht="104.25" customHeight="1" x14ac:dyDescent="0.25">
      <c r="A101" s="263">
        <v>97</v>
      </c>
      <c r="B101" s="13" t="s">
        <v>2213</v>
      </c>
      <c r="C101" s="13" t="s">
        <v>1762</v>
      </c>
      <c r="D101" s="13">
        <v>3</v>
      </c>
      <c r="E101" s="13" t="s">
        <v>1663</v>
      </c>
      <c r="F101" s="13" t="s">
        <v>1077</v>
      </c>
      <c r="G101" s="13" t="s">
        <v>1728</v>
      </c>
      <c r="H101" s="13" t="s">
        <v>1307</v>
      </c>
    </row>
    <row r="102" spans="1:8" ht="63.75" customHeight="1" x14ac:dyDescent="0.25">
      <c r="A102" s="263">
        <v>98</v>
      </c>
      <c r="B102" s="13" t="s">
        <v>2250</v>
      </c>
      <c r="C102" s="13" t="s">
        <v>1762</v>
      </c>
      <c r="D102" s="265">
        <v>3</v>
      </c>
      <c r="E102" s="265" t="s">
        <v>2045</v>
      </c>
      <c r="F102" s="13" t="s">
        <v>1077</v>
      </c>
      <c r="G102" s="13" t="s">
        <v>1765</v>
      </c>
      <c r="H102" s="13" t="s">
        <v>1991</v>
      </c>
    </row>
    <row r="103" spans="1:8" ht="204" customHeight="1" x14ac:dyDescent="0.25">
      <c r="A103" s="263">
        <v>99</v>
      </c>
      <c r="B103" s="13" t="s">
        <v>2251</v>
      </c>
      <c r="C103" s="13" t="s">
        <v>1766</v>
      </c>
      <c r="D103" s="265">
        <v>1</v>
      </c>
      <c r="E103" s="265" t="s">
        <v>1667</v>
      </c>
      <c r="F103" s="13" t="s">
        <v>1077</v>
      </c>
      <c r="G103" s="13" t="s">
        <v>1767</v>
      </c>
      <c r="H103" s="13" t="s">
        <v>1992</v>
      </c>
    </row>
    <row r="104" spans="1:8" ht="92.25" customHeight="1" x14ac:dyDescent="0.25">
      <c r="A104" s="263">
        <v>100</v>
      </c>
      <c r="B104" s="13" t="s">
        <v>2252</v>
      </c>
      <c r="C104" s="13" t="s">
        <v>1766</v>
      </c>
      <c r="D104" s="265">
        <v>1</v>
      </c>
      <c r="E104" s="265" t="s">
        <v>2045</v>
      </c>
      <c r="F104" s="13" t="s">
        <v>1077</v>
      </c>
      <c r="G104" s="13" t="s">
        <v>1768</v>
      </c>
      <c r="H104" s="13" t="s">
        <v>1993</v>
      </c>
    </row>
    <row r="105" spans="1:8" ht="75.75" customHeight="1" x14ac:dyDescent="0.25">
      <c r="A105" s="263">
        <v>101</v>
      </c>
      <c r="B105" s="13" t="s">
        <v>2252</v>
      </c>
      <c r="C105" s="13" t="s">
        <v>1766</v>
      </c>
      <c r="D105" s="13">
        <v>1</v>
      </c>
      <c r="E105" s="265" t="s">
        <v>2045</v>
      </c>
      <c r="F105" s="13" t="s">
        <v>1077</v>
      </c>
      <c r="G105" s="13" t="s">
        <v>1769</v>
      </c>
      <c r="H105" s="13" t="s">
        <v>1716</v>
      </c>
    </row>
    <row r="106" spans="1:8" ht="114.75" customHeight="1" x14ac:dyDescent="0.25">
      <c r="A106" s="263">
        <v>102</v>
      </c>
      <c r="B106" s="13" t="s">
        <v>2230</v>
      </c>
      <c r="C106" s="13" t="s">
        <v>1766</v>
      </c>
      <c r="D106" s="13">
        <v>1</v>
      </c>
      <c r="E106" s="265" t="s">
        <v>2045</v>
      </c>
      <c r="F106" s="13" t="s">
        <v>1077</v>
      </c>
      <c r="G106" s="13" t="s">
        <v>1770</v>
      </c>
      <c r="H106" s="13" t="s">
        <v>1699</v>
      </c>
    </row>
    <row r="107" spans="1:8" ht="114" customHeight="1" x14ac:dyDescent="0.25">
      <c r="A107" s="263">
        <v>103</v>
      </c>
      <c r="B107" s="13" t="s">
        <v>2230</v>
      </c>
      <c r="C107" s="13" t="s">
        <v>1766</v>
      </c>
      <c r="D107" s="13">
        <v>1</v>
      </c>
      <c r="E107" s="265" t="s">
        <v>1667</v>
      </c>
      <c r="F107" s="13" t="s">
        <v>1077</v>
      </c>
      <c r="G107" s="13" t="s">
        <v>1771</v>
      </c>
      <c r="H107" s="13" t="s">
        <v>1745</v>
      </c>
    </row>
    <row r="108" spans="1:8" ht="51.75" customHeight="1" x14ac:dyDescent="0.25">
      <c r="A108" s="263">
        <v>104</v>
      </c>
      <c r="B108" s="13" t="s">
        <v>2253</v>
      </c>
      <c r="C108" s="13" t="s">
        <v>1766</v>
      </c>
      <c r="D108" s="265">
        <v>1</v>
      </c>
      <c r="E108" s="265" t="s">
        <v>1667</v>
      </c>
      <c r="F108" s="13" t="s">
        <v>1077</v>
      </c>
      <c r="G108" s="13" t="s">
        <v>1772</v>
      </c>
      <c r="H108" s="13" t="s">
        <v>1994</v>
      </c>
    </row>
    <row r="109" spans="1:8" ht="102.75" customHeight="1" x14ac:dyDescent="0.25">
      <c r="A109" s="263">
        <v>105</v>
      </c>
      <c r="B109" s="13" t="s">
        <v>2251</v>
      </c>
      <c r="C109" s="13" t="s">
        <v>1766</v>
      </c>
      <c r="D109" s="13"/>
      <c r="E109" s="265" t="s">
        <v>2045</v>
      </c>
      <c r="F109" s="13" t="s">
        <v>1077</v>
      </c>
      <c r="G109" s="13" t="s">
        <v>1773</v>
      </c>
      <c r="H109" s="13" t="s">
        <v>1995</v>
      </c>
    </row>
    <row r="110" spans="1:8" ht="76.5" customHeight="1" x14ac:dyDescent="0.25">
      <c r="A110" s="263">
        <v>106</v>
      </c>
      <c r="B110" s="13" t="s">
        <v>2254</v>
      </c>
      <c r="C110" s="13" t="s">
        <v>1774</v>
      </c>
      <c r="D110" s="265">
        <v>1</v>
      </c>
      <c r="E110" s="266" t="s">
        <v>1647</v>
      </c>
      <c r="F110" s="265" t="s">
        <v>1044</v>
      </c>
      <c r="G110" s="13" t="s">
        <v>1733</v>
      </c>
      <c r="H110" s="13" t="s">
        <v>1739</v>
      </c>
    </row>
    <row r="111" spans="1:8" ht="76.5" customHeight="1" x14ac:dyDescent="0.25">
      <c r="A111" s="263">
        <v>107</v>
      </c>
      <c r="B111" s="13" t="s">
        <v>2255</v>
      </c>
      <c r="C111" s="13" t="s">
        <v>1774</v>
      </c>
      <c r="D111" s="265">
        <v>1</v>
      </c>
      <c r="E111" s="266" t="s">
        <v>1647</v>
      </c>
      <c r="F111" s="265" t="s">
        <v>1044</v>
      </c>
      <c r="G111" s="13" t="s">
        <v>1733</v>
      </c>
      <c r="H111" s="13" t="s">
        <v>1775</v>
      </c>
    </row>
    <row r="112" spans="1:8" ht="90" customHeight="1" x14ac:dyDescent="0.25">
      <c r="A112" s="263">
        <v>108</v>
      </c>
      <c r="B112" s="13" t="s">
        <v>2256</v>
      </c>
      <c r="C112" s="13" t="s">
        <v>1774</v>
      </c>
      <c r="D112" s="13">
        <v>1</v>
      </c>
      <c r="E112" s="13" t="s">
        <v>1667</v>
      </c>
      <c r="F112" s="13" t="s">
        <v>1077</v>
      </c>
      <c r="G112" s="13" t="s">
        <v>1776</v>
      </c>
      <c r="H112" s="13" t="s">
        <v>1716</v>
      </c>
    </row>
    <row r="113" spans="1:8" ht="105" customHeight="1" x14ac:dyDescent="0.25">
      <c r="A113" s="263">
        <v>109</v>
      </c>
      <c r="B113" s="13" t="s">
        <v>2257</v>
      </c>
      <c r="C113" s="13" t="s">
        <v>1777</v>
      </c>
      <c r="D113" s="13">
        <v>4</v>
      </c>
      <c r="E113" s="13" t="s">
        <v>1663</v>
      </c>
      <c r="F113" s="13" t="s">
        <v>1077</v>
      </c>
      <c r="G113" s="13" t="s">
        <v>1778</v>
      </c>
      <c r="H113" s="13" t="s">
        <v>1779</v>
      </c>
    </row>
    <row r="114" spans="1:8" ht="192.75" customHeight="1" x14ac:dyDescent="0.25">
      <c r="A114" s="263">
        <v>110</v>
      </c>
      <c r="B114" s="13" t="s">
        <v>2257</v>
      </c>
      <c r="C114" s="13" t="s">
        <v>1780</v>
      </c>
      <c r="D114" s="265">
        <v>4</v>
      </c>
      <c r="E114" s="265" t="s">
        <v>1663</v>
      </c>
      <c r="F114" s="265" t="s">
        <v>1044</v>
      </c>
      <c r="G114" s="13" t="s">
        <v>1781</v>
      </c>
      <c r="H114" s="13" t="s">
        <v>1782</v>
      </c>
    </row>
    <row r="115" spans="1:8" ht="103.5" customHeight="1" x14ac:dyDescent="0.25">
      <c r="A115" s="263">
        <v>111</v>
      </c>
      <c r="B115" s="13" t="s">
        <v>2216</v>
      </c>
      <c r="C115" s="13" t="s">
        <v>1783</v>
      </c>
      <c r="D115" s="13">
        <v>2</v>
      </c>
      <c r="E115" s="265" t="s">
        <v>1667</v>
      </c>
      <c r="F115" s="13" t="s">
        <v>1077</v>
      </c>
      <c r="G115" s="13" t="s">
        <v>1784</v>
      </c>
      <c r="H115" s="13" t="s">
        <v>1785</v>
      </c>
    </row>
    <row r="116" spans="1:8" ht="77.25" customHeight="1" x14ac:dyDescent="0.25">
      <c r="A116" s="263">
        <v>112</v>
      </c>
      <c r="B116" s="13" t="s">
        <v>2258</v>
      </c>
      <c r="C116" s="13" t="s">
        <v>1786</v>
      </c>
      <c r="D116" s="13">
        <v>2</v>
      </c>
      <c r="E116" s="13" t="s">
        <v>2045</v>
      </c>
      <c r="F116" s="13" t="s">
        <v>1077</v>
      </c>
      <c r="G116" s="13" t="s">
        <v>1787</v>
      </c>
      <c r="H116" s="13" t="s">
        <v>1704</v>
      </c>
    </row>
    <row r="117" spans="1:8" ht="66" customHeight="1" x14ac:dyDescent="0.25">
      <c r="A117" s="263">
        <v>113</v>
      </c>
      <c r="B117" s="13" t="s">
        <v>2239</v>
      </c>
      <c r="C117" s="13" t="s">
        <v>1786</v>
      </c>
      <c r="D117" s="13">
        <v>2</v>
      </c>
      <c r="E117" s="265" t="s">
        <v>1667</v>
      </c>
      <c r="F117" s="13" t="s">
        <v>1077</v>
      </c>
      <c r="G117" s="13" t="s">
        <v>1788</v>
      </c>
      <c r="H117" s="13" t="s">
        <v>1789</v>
      </c>
    </row>
    <row r="118" spans="1:8" ht="103.5" customHeight="1" x14ac:dyDescent="0.25">
      <c r="A118" s="263">
        <v>114</v>
      </c>
      <c r="B118" s="13" t="s">
        <v>2239</v>
      </c>
      <c r="C118" s="13" t="s">
        <v>1786</v>
      </c>
      <c r="D118" s="13">
        <v>2</v>
      </c>
      <c r="E118" s="13" t="s">
        <v>2045</v>
      </c>
      <c r="F118" s="13" t="s">
        <v>1077</v>
      </c>
      <c r="G118" s="13" t="s">
        <v>1790</v>
      </c>
      <c r="H118" s="13" t="s">
        <v>1738</v>
      </c>
    </row>
    <row r="119" spans="1:8" ht="51" customHeight="1" x14ac:dyDescent="0.25">
      <c r="A119" s="263">
        <v>115</v>
      </c>
      <c r="B119" s="13" t="s">
        <v>2236</v>
      </c>
      <c r="C119" s="13" t="s">
        <v>1791</v>
      </c>
      <c r="D119" s="265">
        <v>1</v>
      </c>
      <c r="E119" s="265" t="s">
        <v>1667</v>
      </c>
      <c r="F119" s="13" t="s">
        <v>1077</v>
      </c>
      <c r="G119" s="13" t="s">
        <v>1758</v>
      </c>
      <c r="H119" s="13" t="s">
        <v>1996</v>
      </c>
    </row>
    <row r="120" spans="1:8" ht="51" customHeight="1" x14ac:dyDescent="0.25">
      <c r="A120" s="263">
        <v>116</v>
      </c>
      <c r="B120" s="13" t="s">
        <v>2259</v>
      </c>
      <c r="C120" s="13" t="s">
        <v>1791</v>
      </c>
      <c r="D120" s="265">
        <v>1</v>
      </c>
      <c r="E120" s="265" t="s">
        <v>1667</v>
      </c>
      <c r="F120" s="13" t="s">
        <v>1077</v>
      </c>
      <c r="G120" s="13" t="s">
        <v>1758</v>
      </c>
      <c r="H120" s="13" t="s">
        <v>1997</v>
      </c>
    </row>
    <row r="121" spans="1:8" ht="63.75" customHeight="1" x14ac:dyDescent="0.25">
      <c r="A121" s="263">
        <v>117</v>
      </c>
      <c r="B121" s="13" t="s">
        <v>2260</v>
      </c>
      <c r="C121" s="13" t="s">
        <v>1791</v>
      </c>
      <c r="D121" s="265">
        <v>1</v>
      </c>
      <c r="E121" s="265" t="s">
        <v>1667</v>
      </c>
      <c r="F121" s="13" t="s">
        <v>1077</v>
      </c>
      <c r="G121" s="13" t="s">
        <v>1792</v>
      </c>
      <c r="H121" s="13" t="s">
        <v>1998</v>
      </c>
    </row>
    <row r="122" spans="1:8" ht="53.25" customHeight="1" x14ac:dyDescent="0.25">
      <c r="A122" s="263">
        <v>118</v>
      </c>
      <c r="B122" s="13" t="s">
        <v>2261</v>
      </c>
      <c r="C122" s="13" t="s">
        <v>1791</v>
      </c>
      <c r="D122" s="265">
        <v>1</v>
      </c>
      <c r="E122" s="265" t="s">
        <v>1667</v>
      </c>
      <c r="F122" s="13" t="s">
        <v>1077</v>
      </c>
      <c r="G122" s="13" t="s">
        <v>1793</v>
      </c>
      <c r="H122" s="13" t="s">
        <v>1999</v>
      </c>
    </row>
    <row r="123" spans="1:8" ht="93" customHeight="1" x14ac:dyDescent="0.25">
      <c r="A123" s="263">
        <v>119</v>
      </c>
      <c r="B123" s="13" t="s">
        <v>2262</v>
      </c>
      <c r="C123" s="13" t="s">
        <v>1794</v>
      </c>
      <c r="D123" s="13">
        <v>3</v>
      </c>
      <c r="E123" s="265" t="s">
        <v>1667</v>
      </c>
      <c r="F123" s="13" t="s">
        <v>1077</v>
      </c>
      <c r="G123" s="13" t="s">
        <v>1795</v>
      </c>
      <c r="H123" s="13" t="s">
        <v>1514</v>
      </c>
    </row>
    <row r="124" spans="1:8" ht="194.25" customHeight="1" x14ac:dyDescent="0.25">
      <c r="A124" s="263">
        <v>120</v>
      </c>
      <c r="B124" s="13" t="s">
        <v>2263</v>
      </c>
      <c r="C124" s="13" t="s">
        <v>1796</v>
      </c>
      <c r="D124" s="265">
        <v>3</v>
      </c>
      <c r="E124" s="265" t="s">
        <v>1663</v>
      </c>
      <c r="F124" s="265" t="s">
        <v>1044</v>
      </c>
      <c r="G124" s="13" t="s">
        <v>1797</v>
      </c>
      <c r="H124" s="13" t="s">
        <v>1798</v>
      </c>
    </row>
    <row r="125" spans="1:8" ht="190.5" customHeight="1" x14ac:dyDescent="0.25">
      <c r="A125" s="263">
        <v>121</v>
      </c>
      <c r="B125" s="13" t="s">
        <v>2264</v>
      </c>
      <c r="C125" s="13" t="s">
        <v>1796</v>
      </c>
      <c r="D125" s="265">
        <v>3</v>
      </c>
      <c r="E125" s="265" t="s">
        <v>1663</v>
      </c>
      <c r="F125" s="265" t="s">
        <v>1044</v>
      </c>
      <c r="G125" s="13" t="s">
        <v>1797</v>
      </c>
      <c r="H125" s="13" t="s">
        <v>1782</v>
      </c>
    </row>
    <row r="126" spans="1:8" ht="129" customHeight="1" x14ac:dyDescent="0.25">
      <c r="A126" s="263">
        <v>122</v>
      </c>
      <c r="B126" s="13" t="s">
        <v>2265</v>
      </c>
      <c r="C126" s="13" t="s">
        <v>1799</v>
      </c>
      <c r="D126" s="13">
        <v>2</v>
      </c>
      <c r="E126" s="265" t="s">
        <v>1667</v>
      </c>
      <c r="F126" s="265" t="s">
        <v>1077</v>
      </c>
      <c r="G126" s="13" t="s">
        <v>1800</v>
      </c>
      <c r="H126" s="13" t="s">
        <v>1801</v>
      </c>
    </row>
    <row r="127" spans="1:8" ht="114.75" customHeight="1" x14ac:dyDescent="0.25">
      <c r="A127" s="263">
        <v>123</v>
      </c>
      <c r="B127" s="13" t="s">
        <v>2265</v>
      </c>
      <c r="C127" s="13" t="s">
        <v>1799</v>
      </c>
      <c r="D127" s="13">
        <v>2</v>
      </c>
      <c r="E127" s="265" t="s">
        <v>1667</v>
      </c>
      <c r="F127" s="265" t="s">
        <v>1077</v>
      </c>
      <c r="G127" s="13" t="s">
        <v>1802</v>
      </c>
      <c r="H127" s="13" t="s">
        <v>2000</v>
      </c>
    </row>
    <row r="128" spans="1:8" ht="64.5" customHeight="1" x14ac:dyDescent="0.25">
      <c r="A128" s="263">
        <v>124</v>
      </c>
      <c r="B128" s="13" t="s">
        <v>2265</v>
      </c>
      <c r="C128" s="13" t="s">
        <v>1799</v>
      </c>
      <c r="D128" s="13">
        <v>2</v>
      </c>
      <c r="E128" s="265" t="s">
        <v>2045</v>
      </c>
      <c r="F128" s="265" t="s">
        <v>1077</v>
      </c>
      <c r="G128" s="13" t="s">
        <v>1803</v>
      </c>
      <c r="H128" s="13" t="s">
        <v>2001</v>
      </c>
    </row>
    <row r="129" spans="1:8" ht="63.75" customHeight="1" x14ac:dyDescent="0.25">
      <c r="A129" s="263">
        <v>125</v>
      </c>
      <c r="B129" s="13" t="s">
        <v>2265</v>
      </c>
      <c r="C129" s="13" t="s">
        <v>1799</v>
      </c>
      <c r="D129" s="13">
        <v>2</v>
      </c>
      <c r="E129" s="13" t="s">
        <v>1667</v>
      </c>
      <c r="F129" s="265" t="s">
        <v>1077</v>
      </c>
      <c r="G129" s="13" t="s">
        <v>1804</v>
      </c>
      <c r="H129" s="13" t="s">
        <v>1704</v>
      </c>
    </row>
    <row r="130" spans="1:8" ht="63" customHeight="1" x14ac:dyDescent="0.25">
      <c r="A130" s="263">
        <v>126</v>
      </c>
      <c r="B130" s="13" t="s">
        <v>2265</v>
      </c>
      <c r="C130" s="13" t="s">
        <v>1799</v>
      </c>
      <c r="D130" s="13">
        <v>2</v>
      </c>
      <c r="E130" s="13" t="s">
        <v>1667</v>
      </c>
      <c r="F130" s="265" t="s">
        <v>1077</v>
      </c>
      <c r="G130" s="13" t="s">
        <v>1805</v>
      </c>
      <c r="H130" s="13" t="s">
        <v>1704</v>
      </c>
    </row>
    <row r="131" spans="1:8" ht="90" customHeight="1" x14ac:dyDescent="0.25">
      <c r="A131" s="263">
        <v>127</v>
      </c>
      <c r="B131" s="13" t="s">
        <v>2266</v>
      </c>
      <c r="C131" s="13" t="s">
        <v>1799</v>
      </c>
      <c r="D131" s="13">
        <v>2</v>
      </c>
      <c r="E131" s="13" t="s">
        <v>2045</v>
      </c>
      <c r="F131" s="265" t="s">
        <v>1077</v>
      </c>
      <c r="G131" s="13" t="s">
        <v>1806</v>
      </c>
      <c r="H131" s="13" t="s">
        <v>1704</v>
      </c>
    </row>
    <row r="132" spans="1:8" ht="65.25" customHeight="1" x14ac:dyDescent="0.25">
      <c r="A132" s="263">
        <v>128</v>
      </c>
      <c r="B132" s="13" t="s">
        <v>2267</v>
      </c>
      <c r="C132" s="13" t="s">
        <v>1799</v>
      </c>
      <c r="D132" s="13">
        <v>2</v>
      </c>
      <c r="E132" s="265" t="s">
        <v>1667</v>
      </c>
      <c r="F132" s="265" t="s">
        <v>1077</v>
      </c>
      <c r="G132" s="13" t="s">
        <v>1807</v>
      </c>
      <c r="H132" s="13" t="s">
        <v>1785</v>
      </c>
    </row>
    <row r="133" spans="1:8" ht="63" customHeight="1" x14ac:dyDescent="0.25">
      <c r="A133" s="263">
        <v>129</v>
      </c>
      <c r="B133" s="13" t="s">
        <v>2254</v>
      </c>
      <c r="C133" s="13" t="s">
        <v>1808</v>
      </c>
      <c r="D133" s="13">
        <v>2</v>
      </c>
      <c r="E133" s="13" t="s">
        <v>2045</v>
      </c>
      <c r="F133" s="265" t="s">
        <v>1077</v>
      </c>
      <c r="G133" s="13" t="s">
        <v>1803</v>
      </c>
      <c r="H133" s="13" t="s">
        <v>2002</v>
      </c>
    </row>
    <row r="134" spans="1:8" ht="77.25" customHeight="1" x14ac:dyDescent="0.25">
      <c r="A134" s="263">
        <v>130</v>
      </c>
      <c r="B134" s="13" t="s">
        <v>2268</v>
      </c>
      <c r="C134" s="13" t="s">
        <v>1808</v>
      </c>
      <c r="D134" s="13">
        <v>2</v>
      </c>
      <c r="E134" s="13" t="s">
        <v>1667</v>
      </c>
      <c r="F134" s="265" t="s">
        <v>1077</v>
      </c>
      <c r="G134" s="13" t="s">
        <v>1809</v>
      </c>
      <c r="H134" s="13" t="s">
        <v>1810</v>
      </c>
    </row>
    <row r="135" spans="1:8" ht="77.25" customHeight="1" x14ac:dyDescent="0.25">
      <c r="A135" s="263">
        <v>131</v>
      </c>
      <c r="B135" s="13" t="s">
        <v>2269</v>
      </c>
      <c r="C135" s="13" t="s">
        <v>1808</v>
      </c>
      <c r="D135" s="13">
        <v>2</v>
      </c>
      <c r="E135" s="13" t="s">
        <v>1667</v>
      </c>
      <c r="F135" s="265" t="s">
        <v>1077</v>
      </c>
      <c r="G135" s="13" t="s">
        <v>1811</v>
      </c>
      <c r="H135" s="13" t="s">
        <v>1307</v>
      </c>
    </row>
    <row r="136" spans="1:8" ht="64.5" customHeight="1" x14ac:dyDescent="0.25">
      <c r="A136" s="263">
        <v>132</v>
      </c>
      <c r="B136" s="13" t="s">
        <v>2269</v>
      </c>
      <c r="C136" s="13" t="s">
        <v>1808</v>
      </c>
      <c r="D136" s="13">
        <v>2</v>
      </c>
      <c r="E136" s="13" t="s">
        <v>1667</v>
      </c>
      <c r="F136" s="265" t="s">
        <v>1077</v>
      </c>
      <c r="G136" s="13" t="s">
        <v>1812</v>
      </c>
      <c r="H136" s="13" t="s">
        <v>1514</v>
      </c>
    </row>
    <row r="137" spans="1:8" ht="115.5" customHeight="1" x14ac:dyDescent="0.25">
      <c r="A137" s="263">
        <v>133</v>
      </c>
      <c r="B137" s="13" t="s">
        <v>2269</v>
      </c>
      <c r="C137" s="13" t="s">
        <v>1808</v>
      </c>
      <c r="D137" s="13">
        <v>2</v>
      </c>
      <c r="E137" s="13" t="s">
        <v>1667</v>
      </c>
      <c r="F137" s="265" t="s">
        <v>1077</v>
      </c>
      <c r="G137" s="13" t="s">
        <v>1813</v>
      </c>
      <c r="H137" s="13" t="s">
        <v>1514</v>
      </c>
    </row>
    <row r="138" spans="1:8" ht="78" customHeight="1" x14ac:dyDescent="0.25">
      <c r="A138" s="263">
        <v>134</v>
      </c>
      <c r="B138" s="13" t="s">
        <v>2269</v>
      </c>
      <c r="C138" s="13" t="s">
        <v>1808</v>
      </c>
      <c r="D138" s="13">
        <v>2</v>
      </c>
      <c r="E138" s="13" t="s">
        <v>1667</v>
      </c>
      <c r="F138" s="265" t="s">
        <v>1077</v>
      </c>
      <c r="G138" s="13" t="s">
        <v>1814</v>
      </c>
      <c r="H138" s="13" t="s">
        <v>1514</v>
      </c>
    </row>
    <row r="139" spans="1:8" ht="77.25" customHeight="1" x14ac:dyDescent="0.25">
      <c r="A139" s="263">
        <v>135</v>
      </c>
      <c r="B139" s="13" t="s">
        <v>2269</v>
      </c>
      <c r="C139" s="13" t="s">
        <v>1808</v>
      </c>
      <c r="D139" s="13">
        <v>2</v>
      </c>
      <c r="E139" s="13" t="s">
        <v>1667</v>
      </c>
      <c r="F139" s="265" t="s">
        <v>1077</v>
      </c>
      <c r="G139" s="13" t="s">
        <v>1815</v>
      </c>
      <c r="H139" s="13" t="s">
        <v>1514</v>
      </c>
    </row>
    <row r="140" spans="1:8" ht="78.75" customHeight="1" x14ac:dyDescent="0.25">
      <c r="A140" s="263">
        <v>136</v>
      </c>
      <c r="B140" s="13" t="s">
        <v>2269</v>
      </c>
      <c r="C140" s="13" t="s">
        <v>1808</v>
      </c>
      <c r="D140" s="13">
        <v>2</v>
      </c>
      <c r="E140" s="13" t="s">
        <v>1667</v>
      </c>
      <c r="F140" s="265" t="s">
        <v>1077</v>
      </c>
      <c r="G140" s="13" t="s">
        <v>1816</v>
      </c>
      <c r="H140" s="13" t="s">
        <v>1514</v>
      </c>
    </row>
    <row r="141" spans="1:8" ht="78.75" customHeight="1" x14ac:dyDescent="0.25">
      <c r="A141" s="263">
        <v>137</v>
      </c>
      <c r="B141" s="13" t="s">
        <v>2269</v>
      </c>
      <c r="C141" s="13" t="s">
        <v>1808</v>
      </c>
      <c r="D141" s="13">
        <v>2</v>
      </c>
      <c r="E141" s="13" t="s">
        <v>1667</v>
      </c>
      <c r="F141" s="265" t="s">
        <v>1077</v>
      </c>
      <c r="G141" s="13" t="s">
        <v>1817</v>
      </c>
      <c r="H141" s="13" t="s">
        <v>1514</v>
      </c>
    </row>
    <row r="142" spans="1:8" ht="80.25" customHeight="1" x14ac:dyDescent="0.25">
      <c r="A142" s="263">
        <v>138</v>
      </c>
      <c r="B142" s="13" t="s">
        <v>2269</v>
      </c>
      <c r="C142" s="13" t="s">
        <v>1808</v>
      </c>
      <c r="D142" s="13">
        <v>2</v>
      </c>
      <c r="E142" s="13" t="s">
        <v>1667</v>
      </c>
      <c r="F142" s="265" t="s">
        <v>1077</v>
      </c>
      <c r="G142" s="13" t="s">
        <v>1818</v>
      </c>
      <c r="H142" s="13" t="s">
        <v>1514</v>
      </c>
    </row>
    <row r="143" spans="1:8" ht="78.75" customHeight="1" x14ac:dyDescent="0.25">
      <c r="A143" s="263">
        <v>139</v>
      </c>
      <c r="B143" s="13" t="s">
        <v>2269</v>
      </c>
      <c r="C143" s="13" t="s">
        <v>1808</v>
      </c>
      <c r="D143" s="13">
        <v>2</v>
      </c>
      <c r="E143" s="13" t="s">
        <v>1667</v>
      </c>
      <c r="F143" s="265" t="s">
        <v>1077</v>
      </c>
      <c r="G143" s="13" t="s">
        <v>1817</v>
      </c>
      <c r="H143" s="13" t="s">
        <v>1514</v>
      </c>
    </row>
    <row r="144" spans="1:8" ht="78" customHeight="1" x14ac:dyDescent="0.25">
      <c r="A144" s="263">
        <v>140</v>
      </c>
      <c r="B144" s="13" t="s">
        <v>2269</v>
      </c>
      <c r="C144" s="13" t="s">
        <v>1808</v>
      </c>
      <c r="D144" s="13">
        <v>2</v>
      </c>
      <c r="E144" s="13" t="s">
        <v>1667</v>
      </c>
      <c r="F144" s="265" t="s">
        <v>1077</v>
      </c>
      <c r="G144" s="13" t="s">
        <v>1819</v>
      </c>
      <c r="H144" s="13" t="s">
        <v>1514</v>
      </c>
    </row>
    <row r="145" spans="1:8" ht="114" customHeight="1" x14ac:dyDescent="0.25">
      <c r="A145" s="263">
        <v>141</v>
      </c>
      <c r="B145" s="13" t="s">
        <v>2270</v>
      </c>
      <c r="C145" s="13" t="s">
        <v>1808</v>
      </c>
      <c r="D145" s="13">
        <v>2</v>
      </c>
      <c r="E145" s="13" t="s">
        <v>1667</v>
      </c>
      <c r="F145" s="265" t="s">
        <v>1077</v>
      </c>
      <c r="G145" s="13" t="s">
        <v>1802</v>
      </c>
      <c r="H145" s="13" t="s">
        <v>1970</v>
      </c>
    </row>
    <row r="146" spans="1:8" ht="106.5" customHeight="1" x14ac:dyDescent="0.25">
      <c r="A146" s="263">
        <v>142</v>
      </c>
      <c r="B146" s="13" t="s">
        <v>2271</v>
      </c>
      <c r="C146" s="13" t="s">
        <v>1808</v>
      </c>
      <c r="D146" s="13">
        <v>2</v>
      </c>
      <c r="E146" s="13" t="s">
        <v>1667</v>
      </c>
      <c r="F146" s="265" t="s">
        <v>1077</v>
      </c>
      <c r="G146" s="13" t="s">
        <v>1820</v>
      </c>
      <c r="H146" s="13" t="s">
        <v>1514</v>
      </c>
    </row>
    <row r="147" spans="1:8" ht="78" customHeight="1" x14ac:dyDescent="0.25">
      <c r="A147" s="263">
        <v>143</v>
      </c>
      <c r="B147" s="13" t="s">
        <v>2271</v>
      </c>
      <c r="C147" s="13" t="s">
        <v>1808</v>
      </c>
      <c r="D147" s="13">
        <v>2</v>
      </c>
      <c r="E147" s="13" t="s">
        <v>1667</v>
      </c>
      <c r="F147" s="265" t="s">
        <v>1077</v>
      </c>
      <c r="G147" s="13" t="s">
        <v>1744</v>
      </c>
      <c r="H147" s="13" t="s">
        <v>1704</v>
      </c>
    </row>
    <row r="148" spans="1:8" ht="117" customHeight="1" x14ac:dyDescent="0.25">
      <c r="A148" s="263">
        <v>144</v>
      </c>
      <c r="B148" s="13" t="s">
        <v>2272</v>
      </c>
      <c r="C148" s="13" t="s">
        <v>1808</v>
      </c>
      <c r="D148" s="13">
        <v>2</v>
      </c>
      <c r="E148" s="13" t="s">
        <v>1667</v>
      </c>
      <c r="F148" s="265" t="s">
        <v>1077</v>
      </c>
      <c r="G148" s="13" t="s">
        <v>1821</v>
      </c>
      <c r="H148" s="13" t="s">
        <v>2003</v>
      </c>
    </row>
    <row r="149" spans="1:8" ht="78" customHeight="1" x14ac:dyDescent="0.25">
      <c r="A149" s="263">
        <v>145</v>
      </c>
      <c r="B149" s="13" t="s">
        <v>2272</v>
      </c>
      <c r="C149" s="13" t="s">
        <v>1808</v>
      </c>
      <c r="D149" s="13">
        <v>2</v>
      </c>
      <c r="E149" s="265" t="s">
        <v>2045</v>
      </c>
      <c r="F149" s="265" t="s">
        <v>1077</v>
      </c>
      <c r="G149" s="13" t="s">
        <v>1822</v>
      </c>
      <c r="H149" s="13" t="s">
        <v>2004</v>
      </c>
    </row>
    <row r="150" spans="1:8" ht="75.75" customHeight="1" x14ac:dyDescent="0.25">
      <c r="A150" s="263">
        <v>146</v>
      </c>
      <c r="B150" s="13" t="s">
        <v>2273</v>
      </c>
      <c r="C150" s="13" t="s">
        <v>1823</v>
      </c>
      <c r="D150" s="265">
        <v>1</v>
      </c>
      <c r="E150" s="265" t="s">
        <v>1667</v>
      </c>
      <c r="F150" s="265" t="s">
        <v>1077</v>
      </c>
      <c r="G150" s="13" t="s">
        <v>1824</v>
      </c>
      <c r="H150" s="13" t="s">
        <v>2005</v>
      </c>
    </row>
    <row r="151" spans="1:8" ht="76.5" customHeight="1" x14ac:dyDescent="0.25">
      <c r="A151" s="263">
        <v>147</v>
      </c>
      <c r="B151" s="13" t="s">
        <v>2274</v>
      </c>
      <c r="C151" s="13" t="s">
        <v>1823</v>
      </c>
      <c r="D151" s="265">
        <v>1</v>
      </c>
      <c r="E151" s="265" t="s">
        <v>1667</v>
      </c>
      <c r="F151" s="265" t="s">
        <v>1077</v>
      </c>
      <c r="G151" s="13" t="s">
        <v>1824</v>
      </c>
      <c r="H151" s="13" t="s">
        <v>2006</v>
      </c>
    </row>
    <row r="152" spans="1:8" ht="64.5" customHeight="1" x14ac:dyDescent="0.25">
      <c r="A152" s="263">
        <v>148</v>
      </c>
      <c r="B152" s="13" t="s">
        <v>2275</v>
      </c>
      <c r="C152" s="13" t="s">
        <v>1825</v>
      </c>
      <c r="D152" s="13">
        <v>2</v>
      </c>
      <c r="E152" s="265" t="s">
        <v>1667</v>
      </c>
      <c r="F152" s="265" t="s">
        <v>1077</v>
      </c>
      <c r="G152" s="13" t="s">
        <v>1826</v>
      </c>
      <c r="H152" s="13" t="s">
        <v>1704</v>
      </c>
    </row>
    <row r="153" spans="1:8" ht="202.5" customHeight="1" x14ac:dyDescent="0.25">
      <c r="A153" s="263">
        <v>149</v>
      </c>
      <c r="B153" s="13" t="s">
        <v>2143</v>
      </c>
      <c r="C153" s="13" t="s">
        <v>1827</v>
      </c>
      <c r="D153" s="265">
        <v>4</v>
      </c>
      <c r="E153" s="265" t="s">
        <v>1663</v>
      </c>
      <c r="F153" s="265" t="s">
        <v>1044</v>
      </c>
      <c r="G153" s="13" t="s">
        <v>1828</v>
      </c>
      <c r="H153" s="13" t="s">
        <v>1782</v>
      </c>
    </row>
    <row r="154" spans="1:8" ht="204" customHeight="1" x14ac:dyDescent="0.25">
      <c r="A154" s="263">
        <v>150</v>
      </c>
      <c r="B154" s="13" t="s">
        <v>2276</v>
      </c>
      <c r="C154" s="13" t="s">
        <v>1827</v>
      </c>
      <c r="D154" s="265">
        <v>4</v>
      </c>
      <c r="E154" s="265" t="s">
        <v>1663</v>
      </c>
      <c r="F154" s="265" t="s">
        <v>1044</v>
      </c>
      <c r="G154" s="13" t="s">
        <v>1828</v>
      </c>
      <c r="H154" s="13" t="s">
        <v>1798</v>
      </c>
    </row>
    <row r="155" spans="1:8" ht="204.75" customHeight="1" x14ac:dyDescent="0.25">
      <c r="A155" s="263">
        <v>151</v>
      </c>
      <c r="B155" s="13" t="s">
        <v>2277</v>
      </c>
      <c r="C155" s="13" t="s">
        <v>1827</v>
      </c>
      <c r="D155" s="265">
        <v>4</v>
      </c>
      <c r="E155" s="265" t="s">
        <v>1663</v>
      </c>
      <c r="F155" s="265" t="s">
        <v>1044</v>
      </c>
      <c r="G155" s="13" t="s">
        <v>1828</v>
      </c>
      <c r="H155" s="13" t="s">
        <v>1829</v>
      </c>
    </row>
    <row r="156" spans="1:8" ht="100.5" customHeight="1" x14ac:dyDescent="0.25">
      <c r="A156" s="263">
        <v>152</v>
      </c>
      <c r="B156" s="13" t="s">
        <v>2278</v>
      </c>
      <c r="C156" s="13" t="s">
        <v>1830</v>
      </c>
      <c r="D156" s="13">
        <v>1</v>
      </c>
      <c r="E156" s="265" t="s">
        <v>2045</v>
      </c>
      <c r="F156" s="265" t="s">
        <v>1077</v>
      </c>
      <c r="G156" s="13" t="s">
        <v>1831</v>
      </c>
      <c r="H156" s="13" t="s">
        <v>2007</v>
      </c>
    </row>
    <row r="157" spans="1:8" ht="77.25" customHeight="1" x14ac:dyDescent="0.25">
      <c r="A157" s="263">
        <v>153</v>
      </c>
      <c r="B157" s="13" t="s">
        <v>2279</v>
      </c>
      <c r="C157" s="13" t="s">
        <v>1830</v>
      </c>
      <c r="D157" s="13">
        <v>1</v>
      </c>
      <c r="E157" s="13" t="s">
        <v>1667</v>
      </c>
      <c r="F157" s="265" t="s">
        <v>1077</v>
      </c>
      <c r="G157" s="13" t="s">
        <v>1832</v>
      </c>
      <c r="H157" s="13" t="s">
        <v>1716</v>
      </c>
    </row>
    <row r="158" spans="1:8" ht="78.75" customHeight="1" x14ac:dyDescent="0.25">
      <c r="A158" s="263">
        <v>154</v>
      </c>
      <c r="B158" s="13" t="s">
        <v>2279</v>
      </c>
      <c r="C158" s="13" t="s">
        <v>1830</v>
      </c>
      <c r="D158" s="13">
        <v>1</v>
      </c>
      <c r="E158" s="13" t="s">
        <v>1667</v>
      </c>
      <c r="F158" s="265" t="s">
        <v>1077</v>
      </c>
      <c r="G158" s="13" t="s">
        <v>1833</v>
      </c>
      <c r="H158" s="13" t="s">
        <v>1704</v>
      </c>
    </row>
    <row r="159" spans="1:8" ht="129" customHeight="1" x14ac:dyDescent="0.25">
      <c r="A159" s="263">
        <v>155</v>
      </c>
      <c r="B159" s="13" t="s">
        <v>2279</v>
      </c>
      <c r="C159" s="13" t="s">
        <v>1830</v>
      </c>
      <c r="D159" s="13">
        <v>1</v>
      </c>
      <c r="E159" s="260" t="s">
        <v>1650</v>
      </c>
      <c r="F159" s="265" t="s">
        <v>1077</v>
      </c>
      <c r="G159" s="13" t="s">
        <v>1834</v>
      </c>
      <c r="H159" s="13" t="s">
        <v>1307</v>
      </c>
    </row>
    <row r="160" spans="1:8" ht="77.25" customHeight="1" x14ac:dyDescent="0.25">
      <c r="A160" s="263">
        <v>156</v>
      </c>
      <c r="B160" s="13" t="s">
        <v>2280</v>
      </c>
      <c r="C160" s="13" t="s">
        <v>1830</v>
      </c>
      <c r="D160" s="13">
        <v>1</v>
      </c>
      <c r="E160" s="13" t="s">
        <v>1667</v>
      </c>
      <c r="F160" s="265" t="s">
        <v>1077</v>
      </c>
      <c r="G160" s="13" t="s">
        <v>1835</v>
      </c>
      <c r="H160" s="13" t="s">
        <v>1704</v>
      </c>
    </row>
    <row r="161" spans="1:8" ht="128.25" customHeight="1" x14ac:dyDescent="0.25">
      <c r="A161" s="263">
        <v>157</v>
      </c>
      <c r="B161" s="13" t="s">
        <v>2280</v>
      </c>
      <c r="C161" s="13" t="s">
        <v>1830</v>
      </c>
      <c r="D161" s="13">
        <v>1</v>
      </c>
      <c r="E161" s="260" t="s">
        <v>1650</v>
      </c>
      <c r="F161" s="265" t="s">
        <v>1077</v>
      </c>
      <c r="G161" s="13" t="s">
        <v>1834</v>
      </c>
      <c r="H161" s="13" t="s">
        <v>1307</v>
      </c>
    </row>
    <row r="162" spans="1:8" ht="75" customHeight="1" x14ac:dyDescent="0.25">
      <c r="A162" s="263">
        <v>158</v>
      </c>
      <c r="B162" s="13" t="s">
        <v>2281</v>
      </c>
      <c r="C162" s="13" t="s">
        <v>1830</v>
      </c>
      <c r="D162" s="13">
        <v>1</v>
      </c>
      <c r="E162" s="13" t="s">
        <v>1667</v>
      </c>
      <c r="F162" s="265" t="s">
        <v>1077</v>
      </c>
      <c r="G162" s="13" t="s">
        <v>1836</v>
      </c>
      <c r="H162" s="13" t="s">
        <v>1704</v>
      </c>
    </row>
    <row r="163" spans="1:8" ht="115.5" customHeight="1" x14ac:dyDescent="0.25">
      <c r="A163" s="263">
        <v>159</v>
      </c>
      <c r="B163" s="13" t="s">
        <v>2282</v>
      </c>
      <c r="C163" s="13" t="s">
        <v>1830</v>
      </c>
      <c r="D163" s="13">
        <v>1</v>
      </c>
      <c r="E163" s="265" t="s">
        <v>2045</v>
      </c>
      <c r="F163" s="265" t="s">
        <v>1077</v>
      </c>
      <c r="G163" s="13" t="s">
        <v>1837</v>
      </c>
      <c r="H163" s="13" t="s">
        <v>2008</v>
      </c>
    </row>
    <row r="164" spans="1:8" ht="66" customHeight="1" x14ac:dyDescent="0.25">
      <c r="A164" s="263">
        <v>160</v>
      </c>
      <c r="B164" s="13" t="s">
        <v>2283</v>
      </c>
      <c r="C164" s="13" t="s">
        <v>1830</v>
      </c>
      <c r="D164" s="13">
        <v>1</v>
      </c>
      <c r="E164" s="265" t="s">
        <v>2045</v>
      </c>
      <c r="F164" s="265" t="s">
        <v>1077</v>
      </c>
      <c r="G164" s="13" t="s">
        <v>1792</v>
      </c>
      <c r="H164" s="13" t="s">
        <v>2009</v>
      </c>
    </row>
    <row r="165" spans="1:8" ht="65.25" customHeight="1" x14ac:dyDescent="0.25">
      <c r="A165" s="263">
        <v>161</v>
      </c>
      <c r="B165" s="13" t="s">
        <v>2284</v>
      </c>
      <c r="C165" s="13" t="s">
        <v>1830</v>
      </c>
      <c r="D165" s="13">
        <v>1</v>
      </c>
      <c r="E165" s="265" t="s">
        <v>2045</v>
      </c>
      <c r="F165" s="265" t="s">
        <v>1077</v>
      </c>
      <c r="G165" s="13" t="s">
        <v>1792</v>
      </c>
      <c r="H165" s="13" t="s">
        <v>2010</v>
      </c>
    </row>
    <row r="166" spans="1:8" ht="62.25" customHeight="1" x14ac:dyDescent="0.25">
      <c r="A166" s="263">
        <v>162</v>
      </c>
      <c r="B166" s="13" t="s">
        <v>2284</v>
      </c>
      <c r="C166" s="13" t="s">
        <v>1830</v>
      </c>
      <c r="D166" s="13">
        <v>1</v>
      </c>
      <c r="E166" s="265" t="s">
        <v>2045</v>
      </c>
      <c r="F166" s="265" t="s">
        <v>1077</v>
      </c>
      <c r="G166" s="13" t="s">
        <v>1803</v>
      </c>
      <c r="H166" s="13" t="s">
        <v>2011</v>
      </c>
    </row>
    <row r="167" spans="1:8" ht="129.75" customHeight="1" x14ac:dyDescent="0.25">
      <c r="A167" s="263">
        <v>163</v>
      </c>
      <c r="B167" s="13" t="s">
        <v>2284</v>
      </c>
      <c r="C167" s="13" t="s">
        <v>1830</v>
      </c>
      <c r="D167" s="13">
        <v>1</v>
      </c>
      <c r="E167" s="260" t="s">
        <v>1650</v>
      </c>
      <c r="F167" s="265" t="s">
        <v>1077</v>
      </c>
      <c r="G167" s="13" t="s">
        <v>1834</v>
      </c>
      <c r="H167" s="13" t="s">
        <v>1307</v>
      </c>
    </row>
    <row r="168" spans="1:8" ht="128.25" customHeight="1" x14ac:dyDescent="0.25">
      <c r="A168" s="263">
        <v>164</v>
      </c>
      <c r="B168" s="13" t="s">
        <v>2285</v>
      </c>
      <c r="C168" s="13" t="s">
        <v>1830</v>
      </c>
      <c r="D168" s="13">
        <v>1</v>
      </c>
      <c r="E168" s="260" t="s">
        <v>1650</v>
      </c>
      <c r="F168" s="265" t="s">
        <v>1077</v>
      </c>
      <c r="G168" s="13" t="s">
        <v>1834</v>
      </c>
      <c r="H168" s="13" t="s">
        <v>1307</v>
      </c>
    </row>
    <row r="169" spans="1:8" ht="65.25" customHeight="1" x14ac:dyDescent="0.25">
      <c r="A169" s="263">
        <v>165</v>
      </c>
      <c r="B169" s="13" t="s">
        <v>2286</v>
      </c>
      <c r="C169" s="13" t="s">
        <v>1830</v>
      </c>
      <c r="D169" s="13">
        <v>1</v>
      </c>
      <c r="E169" s="265" t="s">
        <v>2045</v>
      </c>
      <c r="F169" s="265" t="s">
        <v>1077</v>
      </c>
      <c r="G169" s="13" t="s">
        <v>1792</v>
      </c>
      <c r="H169" s="13" t="s">
        <v>2012</v>
      </c>
    </row>
    <row r="170" spans="1:8" ht="204.75" customHeight="1" x14ac:dyDescent="0.25">
      <c r="A170" s="263">
        <v>166</v>
      </c>
      <c r="B170" s="13" t="s">
        <v>2287</v>
      </c>
      <c r="C170" s="13" t="s">
        <v>1838</v>
      </c>
      <c r="D170" s="13">
        <v>3</v>
      </c>
      <c r="E170" s="13" t="s">
        <v>1667</v>
      </c>
      <c r="F170" s="265" t="s">
        <v>1077</v>
      </c>
      <c r="G170" s="13" t="s">
        <v>1839</v>
      </c>
      <c r="H170" s="13" t="s">
        <v>1702</v>
      </c>
    </row>
    <row r="171" spans="1:8" ht="166.5" customHeight="1" x14ac:dyDescent="0.25">
      <c r="A171" s="263">
        <v>167</v>
      </c>
      <c r="B171" s="13" t="s">
        <v>2287</v>
      </c>
      <c r="C171" s="13" t="s">
        <v>1838</v>
      </c>
      <c r="D171" s="13">
        <v>3</v>
      </c>
      <c r="E171" s="13" t="s">
        <v>2045</v>
      </c>
      <c r="F171" s="265" t="s">
        <v>1077</v>
      </c>
      <c r="G171" s="13" t="s">
        <v>1840</v>
      </c>
      <c r="H171" s="13" t="s">
        <v>1704</v>
      </c>
    </row>
    <row r="172" spans="1:8" ht="53.25" customHeight="1" x14ac:dyDescent="0.25">
      <c r="A172" s="263">
        <v>168</v>
      </c>
      <c r="B172" s="13" t="s">
        <v>2288</v>
      </c>
      <c r="C172" s="13" t="s">
        <v>1838</v>
      </c>
      <c r="D172" s="13">
        <v>3</v>
      </c>
      <c r="E172" s="13" t="s">
        <v>1667</v>
      </c>
      <c r="F172" s="265" t="s">
        <v>1077</v>
      </c>
      <c r="G172" s="13" t="s">
        <v>1841</v>
      </c>
      <c r="H172" s="13" t="s">
        <v>1702</v>
      </c>
    </row>
    <row r="173" spans="1:8" ht="193.5" customHeight="1" x14ac:dyDescent="0.25">
      <c r="A173" s="263">
        <v>169</v>
      </c>
      <c r="B173" s="13" t="s">
        <v>2289</v>
      </c>
      <c r="C173" s="13" t="s">
        <v>1842</v>
      </c>
      <c r="D173" s="13">
        <v>3</v>
      </c>
      <c r="E173" s="13" t="s">
        <v>2045</v>
      </c>
      <c r="F173" s="265" t="s">
        <v>1077</v>
      </c>
      <c r="G173" s="13" t="s">
        <v>1843</v>
      </c>
      <c r="H173" s="13" t="s">
        <v>1716</v>
      </c>
    </row>
    <row r="174" spans="1:8" ht="156.75" customHeight="1" x14ac:dyDescent="0.25">
      <c r="A174" s="263">
        <v>170</v>
      </c>
      <c r="B174" s="13" t="s">
        <v>2289</v>
      </c>
      <c r="C174" s="13" t="s">
        <v>1842</v>
      </c>
      <c r="D174" s="13">
        <v>3</v>
      </c>
      <c r="E174" s="13" t="s">
        <v>1667</v>
      </c>
      <c r="F174" s="265" t="s">
        <v>1077</v>
      </c>
      <c r="G174" s="13" t="s">
        <v>1844</v>
      </c>
      <c r="H174" s="13" t="s">
        <v>1307</v>
      </c>
    </row>
    <row r="175" spans="1:8" ht="118.5" customHeight="1" x14ac:dyDescent="0.25">
      <c r="A175" s="263">
        <v>171</v>
      </c>
      <c r="B175" s="13" t="s">
        <v>2290</v>
      </c>
      <c r="C175" s="13" t="s">
        <v>1845</v>
      </c>
      <c r="D175" s="265">
        <v>1</v>
      </c>
      <c r="E175" s="265" t="s">
        <v>2045</v>
      </c>
      <c r="F175" s="265" t="s">
        <v>1077</v>
      </c>
      <c r="G175" s="13" t="s">
        <v>1846</v>
      </c>
      <c r="H175" s="13" t="s">
        <v>2013</v>
      </c>
    </row>
    <row r="176" spans="1:8" ht="181.5" customHeight="1" x14ac:dyDescent="0.25">
      <c r="A176" s="263">
        <v>172</v>
      </c>
      <c r="B176" s="13" t="s">
        <v>2291</v>
      </c>
      <c r="C176" s="13" t="s">
        <v>1847</v>
      </c>
      <c r="D176" s="13">
        <v>1</v>
      </c>
      <c r="E176" s="265" t="s">
        <v>2045</v>
      </c>
      <c r="F176" s="265" t="s">
        <v>1077</v>
      </c>
      <c r="G176" s="13" t="s">
        <v>1848</v>
      </c>
      <c r="H176" s="13" t="s">
        <v>1849</v>
      </c>
    </row>
    <row r="177" spans="1:8" ht="168" customHeight="1" x14ac:dyDescent="0.25">
      <c r="A177" s="263">
        <v>173</v>
      </c>
      <c r="B177" s="13" t="s">
        <v>2291</v>
      </c>
      <c r="C177" s="13" t="s">
        <v>1847</v>
      </c>
      <c r="D177" s="13">
        <v>1</v>
      </c>
      <c r="E177" s="265" t="s">
        <v>2045</v>
      </c>
      <c r="F177" s="265" t="s">
        <v>1077</v>
      </c>
      <c r="G177" s="13" t="s">
        <v>1850</v>
      </c>
      <c r="H177" s="13" t="s">
        <v>2014</v>
      </c>
    </row>
    <row r="178" spans="1:8" ht="64.5" customHeight="1" x14ac:dyDescent="0.25">
      <c r="A178" s="263">
        <v>174</v>
      </c>
      <c r="B178" s="13" t="s">
        <v>2292</v>
      </c>
      <c r="C178" s="13" t="s">
        <v>1847</v>
      </c>
      <c r="D178" s="13">
        <v>1</v>
      </c>
      <c r="E178" s="265" t="s">
        <v>1667</v>
      </c>
      <c r="F178" s="265" t="s">
        <v>1077</v>
      </c>
      <c r="G178" s="13" t="s">
        <v>1851</v>
      </c>
      <c r="H178" s="13" t="s">
        <v>2015</v>
      </c>
    </row>
    <row r="179" spans="1:8" ht="91.5" customHeight="1" x14ac:dyDescent="0.25">
      <c r="A179" s="263">
        <v>175</v>
      </c>
      <c r="B179" s="13" t="s">
        <v>2128</v>
      </c>
      <c r="C179" s="13" t="s">
        <v>1847</v>
      </c>
      <c r="D179" s="13">
        <v>1</v>
      </c>
      <c r="E179" s="265" t="s">
        <v>1667</v>
      </c>
      <c r="F179" s="265" t="s">
        <v>1077</v>
      </c>
      <c r="G179" s="13" t="s">
        <v>1852</v>
      </c>
      <c r="H179" s="13" t="s">
        <v>2016</v>
      </c>
    </row>
    <row r="180" spans="1:8" ht="167.25" customHeight="1" x14ac:dyDescent="0.25">
      <c r="A180" s="263">
        <v>176</v>
      </c>
      <c r="B180" s="13" t="s">
        <v>2128</v>
      </c>
      <c r="C180" s="13" t="s">
        <v>1847</v>
      </c>
      <c r="D180" s="13">
        <v>1</v>
      </c>
      <c r="E180" s="265" t="s">
        <v>1667</v>
      </c>
      <c r="F180" s="265" t="s">
        <v>1077</v>
      </c>
      <c r="G180" s="265" t="s">
        <v>1853</v>
      </c>
      <c r="H180" s="13" t="s">
        <v>2017</v>
      </c>
    </row>
    <row r="181" spans="1:8" ht="91.5" customHeight="1" x14ac:dyDescent="0.25">
      <c r="A181" s="263">
        <v>177</v>
      </c>
      <c r="B181" s="13" t="s">
        <v>2128</v>
      </c>
      <c r="C181" s="13" t="s">
        <v>1847</v>
      </c>
      <c r="D181" s="13">
        <v>1</v>
      </c>
      <c r="E181" s="13" t="s">
        <v>2045</v>
      </c>
      <c r="F181" s="265" t="s">
        <v>1077</v>
      </c>
      <c r="G181" s="13" t="s">
        <v>1854</v>
      </c>
      <c r="H181" s="13" t="s">
        <v>1855</v>
      </c>
    </row>
    <row r="182" spans="1:8" ht="141" customHeight="1" x14ac:dyDescent="0.25">
      <c r="A182" s="263">
        <v>178</v>
      </c>
      <c r="B182" s="13" t="s">
        <v>2293</v>
      </c>
      <c r="C182" s="13" t="s">
        <v>1847</v>
      </c>
      <c r="D182" s="13">
        <v>1</v>
      </c>
      <c r="E182" s="13" t="s">
        <v>2045</v>
      </c>
      <c r="F182" s="265" t="s">
        <v>1077</v>
      </c>
      <c r="G182" s="13" t="s">
        <v>1856</v>
      </c>
      <c r="H182" s="13" t="s">
        <v>1307</v>
      </c>
    </row>
    <row r="183" spans="1:8" ht="168" customHeight="1" x14ac:dyDescent="0.25">
      <c r="A183" s="263">
        <v>179</v>
      </c>
      <c r="B183" s="13" t="s">
        <v>2293</v>
      </c>
      <c r="C183" s="13" t="s">
        <v>1847</v>
      </c>
      <c r="D183" s="13">
        <v>1</v>
      </c>
      <c r="E183" s="13" t="s">
        <v>2045</v>
      </c>
      <c r="F183" s="265" t="s">
        <v>1077</v>
      </c>
      <c r="G183" s="13" t="s">
        <v>1857</v>
      </c>
      <c r="H183" s="13" t="s">
        <v>1858</v>
      </c>
    </row>
    <row r="184" spans="1:8" ht="180.75" customHeight="1" x14ac:dyDescent="0.25">
      <c r="A184" s="263">
        <v>180</v>
      </c>
      <c r="B184" s="13" t="s">
        <v>2293</v>
      </c>
      <c r="C184" s="13" t="s">
        <v>1847</v>
      </c>
      <c r="D184" s="13">
        <v>1</v>
      </c>
      <c r="E184" s="13" t="s">
        <v>2045</v>
      </c>
      <c r="F184" s="265" t="s">
        <v>1077</v>
      </c>
      <c r="G184" s="13" t="s">
        <v>1859</v>
      </c>
      <c r="H184" s="13" t="s">
        <v>1495</v>
      </c>
    </row>
    <row r="185" spans="1:8" ht="64.5" customHeight="1" x14ac:dyDescent="0.25">
      <c r="A185" s="263">
        <v>181</v>
      </c>
      <c r="B185" s="13" t="s">
        <v>2294</v>
      </c>
      <c r="C185" s="13" t="s">
        <v>1847</v>
      </c>
      <c r="D185" s="13">
        <v>1</v>
      </c>
      <c r="E185" s="13" t="s">
        <v>1667</v>
      </c>
      <c r="F185" s="265" t="s">
        <v>1077</v>
      </c>
      <c r="G185" s="13" t="s">
        <v>1860</v>
      </c>
      <c r="H185" s="13" t="s">
        <v>1699</v>
      </c>
    </row>
    <row r="186" spans="1:8" ht="91.5" customHeight="1" x14ac:dyDescent="0.25">
      <c r="A186" s="263">
        <v>182</v>
      </c>
      <c r="B186" s="13" t="s">
        <v>2295</v>
      </c>
      <c r="C186" s="13" t="s">
        <v>1847</v>
      </c>
      <c r="D186" s="13">
        <v>1</v>
      </c>
      <c r="E186" s="13" t="s">
        <v>2045</v>
      </c>
      <c r="F186" s="265" t="s">
        <v>1077</v>
      </c>
      <c r="G186" s="13" t="s">
        <v>1861</v>
      </c>
      <c r="H186" s="13" t="s">
        <v>1704</v>
      </c>
    </row>
    <row r="187" spans="1:8" ht="129" customHeight="1" x14ac:dyDescent="0.25">
      <c r="A187" s="263">
        <v>183</v>
      </c>
      <c r="B187" s="13" t="s">
        <v>2295</v>
      </c>
      <c r="C187" s="13" t="s">
        <v>1847</v>
      </c>
      <c r="D187" s="13">
        <v>1</v>
      </c>
      <c r="E187" s="13" t="s">
        <v>1667</v>
      </c>
      <c r="F187" s="265" t="s">
        <v>1077</v>
      </c>
      <c r="G187" s="13" t="s">
        <v>1862</v>
      </c>
      <c r="H187" s="13" t="s">
        <v>1858</v>
      </c>
    </row>
    <row r="188" spans="1:8" ht="141" customHeight="1" x14ac:dyDescent="0.25">
      <c r="A188" s="263">
        <v>184</v>
      </c>
      <c r="B188" s="13" t="s">
        <v>2295</v>
      </c>
      <c r="C188" s="13" t="s">
        <v>1847</v>
      </c>
      <c r="D188" s="13">
        <v>1</v>
      </c>
      <c r="E188" s="13" t="s">
        <v>1667</v>
      </c>
      <c r="F188" s="265" t="s">
        <v>1077</v>
      </c>
      <c r="G188" s="13" t="s">
        <v>1863</v>
      </c>
      <c r="H188" s="13" t="s">
        <v>1307</v>
      </c>
    </row>
    <row r="189" spans="1:8" ht="154.5" customHeight="1" x14ac:dyDescent="0.25">
      <c r="A189" s="263">
        <v>185</v>
      </c>
      <c r="B189" s="13" t="s">
        <v>2295</v>
      </c>
      <c r="C189" s="13" t="s">
        <v>1847</v>
      </c>
      <c r="D189" s="13">
        <v>1</v>
      </c>
      <c r="E189" s="13" t="s">
        <v>1667</v>
      </c>
      <c r="F189" s="265" t="s">
        <v>1077</v>
      </c>
      <c r="G189" s="13" t="s">
        <v>1864</v>
      </c>
      <c r="H189" s="13" t="s">
        <v>1732</v>
      </c>
    </row>
    <row r="190" spans="1:8" ht="76.5" customHeight="1" x14ac:dyDescent="0.25">
      <c r="A190" s="263">
        <v>186</v>
      </c>
      <c r="B190" s="13" t="s">
        <v>2296</v>
      </c>
      <c r="C190" s="13" t="s">
        <v>1847</v>
      </c>
      <c r="D190" s="13">
        <v>1</v>
      </c>
      <c r="E190" s="265" t="s">
        <v>2045</v>
      </c>
      <c r="F190" s="265" t="s">
        <v>1077</v>
      </c>
      <c r="G190" s="13" t="s">
        <v>1865</v>
      </c>
      <c r="H190" s="13" t="s">
        <v>2018</v>
      </c>
    </row>
    <row r="191" spans="1:8" ht="91.5" customHeight="1" x14ac:dyDescent="0.25">
      <c r="A191" s="263">
        <v>187</v>
      </c>
      <c r="B191" s="13" t="s">
        <v>2296</v>
      </c>
      <c r="C191" s="13" t="s">
        <v>1847</v>
      </c>
      <c r="D191" s="13">
        <v>1</v>
      </c>
      <c r="E191" s="265" t="s">
        <v>2045</v>
      </c>
      <c r="F191" s="265" t="s">
        <v>1077</v>
      </c>
      <c r="G191" s="13" t="s">
        <v>1861</v>
      </c>
      <c r="H191" s="13" t="s">
        <v>1704</v>
      </c>
    </row>
    <row r="192" spans="1:8" ht="80.25" customHeight="1" x14ac:dyDescent="0.25">
      <c r="A192" s="263">
        <v>188</v>
      </c>
      <c r="B192" s="13" t="s">
        <v>2297</v>
      </c>
      <c r="C192" s="13" t="s">
        <v>1847</v>
      </c>
      <c r="D192" s="13">
        <v>1</v>
      </c>
      <c r="E192" s="265" t="s">
        <v>2045</v>
      </c>
      <c r="F192" s="265" t="s">
        <v>1077</v>
      </c>
      <c r="G192" s="13" t="s">
        <v>1866</v>
      </c>
      <c r="H192" s="13" t="s">
        <v>2019</v>
      </c>
    </row>
    <row r="193" spans="1:8" ht="192" customHeight="1" x14ac:dyDescent="0.25">
      <c r="A193" s="263">
        <v>189</v>
      </c>
      <c r="B193" s="13" t="s">
        <v>2297</v>
      </c>
      <c r="C193" s="13" t="s">
        <v>1847</v>
      </c>
      <c r="D193" s="13">
        <v>1</v>
      </c>
      <c r="E193" s="265" t="s">
        <v>2045</v>
      </c>
      <c r="F193" s="265" t="s">
        <v>1077</v>
      </c>
      <c r="G193" s="13" t="s">
        <v>1867</v>
      </c>
      <c r="H193" s="13" t="s">
        <v>2020</v>
      </c>
    </row>
    <row r="194" spans="1:8" ht="180" customHeight="1" x14ac:dyDescent="0.25">
      <c r="A194" s="263">
        <v>190</v>
      </c>
      <c r="B194" s="13" t="s">
        <v>2297</v>
      </c>
      <c r="C194" s="13" t="s">
        <v>1847</v>
      </c>
      <c r="D194" s="13">
        <v>1</v>
      </c>
      <c r="E194" s="265" t="s">
        <v>1663</v>
      </c>
      <c r="F194" s="265" t="s">
        <v>1077</v>
      </c>
      <c r="G194" s="13" t="s">
        <v>1868</v>
      </c>
      <c r="H194" s="13" t="s">
        <v>1307</v>
      </c>
    </row>
    <row r="195" spans="1:8" ht="194.25" customHeight="1" x14ac:dyDescent="0.25">
      <c r="A195" s="263">
        <v>191</v>
      </c>
      <c r="B195" s="13" t="s">
        <v>2297</v>
      </c>
      <c r="C195" s="13" t="s">
        <v>1847</v>
      </c>
      <c r="D195" s="13">
        <v>1</v>
      </c>
      <c r="E195" s="265" t="s">
        <v>2045</v>
      </c>
      <c r="F195" s="265" t="s">
        <v>1077</v>
      </c>
      <c r="G195" s="13" t="s">
        <v>1867</v>
      </c>
      <c r="H195" s="13" t="s">
        <v>2021</v>
      </c>
    </row>
    <row r="196" spans="1:8" ht="91.5" customHeight="1" x14ac:dyDescent="0.25">
      <c r="A196" s="263">
        <v>192</v>
      </c>
      <c r="B196" s="13" t="s">
        <v>2298</v>
      </c>
      <c r="C196" s="13" t="s">
        <v>1847</v>
      </c>
      <c r="D196" s="13">
        <v>1</v>
      </c>
      <c r="E196" s="265" t="s">
        <v>2045</v>
      </c>
      <c r="F196" s="265" t="s">
        <v>1077</v>
      </c>
      <c r="G196" s="13" t="s">
        <v>1869</v>
      </c>
      <c r="H196" s="13" t="s">
        <v>2022</v>
      </c>
    </row>
    <row r="197" spans="1:8" ht="51.75" customHeight="1" x14ac:dyDescent="0.25">
      <c r="A197" s="263">
        <v>193</v>
      </c>
      <c r="B197" s="13" t="s">
        <v>2298</v>
      </c>
      <c r="C197" s="13" t="s">
        <v>1847</v>
      </c>
      <c r="D197" s="13">
        <v>1</v>
      </c>
      <c r="E197" s="13" t="s">
        <v>1667</v>
      </c>
      <c r="F197" s="265" t="s">
        <v>1077</v>
      </c>
      <c r="G197" s="13" t="s">
        <v>1870</v>
      </c>
      <c r="H197" s="13" t="s">
        <v>1704</v>
      </c>
    </row>
    <row r="198" spans="1:8" ht="179.25" customHeight="1" x14ac:dyDescent="0.25">
      <c r="A198" s="263">
        <v>194</v>
      </c>
      <c r="B198" s="13" t="s">
        <v>2298</v>
      </c>
      <c r="C198" s="13" t="s">
        <v>1847</v>
      </c>
      <c r="D198" s="13">
        <v>1</v>
      </c>
      <c r="E198" s="13" t="s">
        <v>1667</v>
      </c>
      <c r="F198" s="265" t="s">
        <v>1077</v>
      </c>
      <c r="G198" s="13" t="s">
        <v>1871</v>
      </c>
      <c r="H198" s="13" t="s">
        <v>1704</v>
      </c>
    </row>
    <row r="199" spans="1:8" ht="192" customHeight="1" x14ac:dyDescent="0.25">
      <c r="A199" s="263">
        <v>195</v>
      </c>
      <c r="B199" s="13" t="s">
        <v>2298</v>
      </c>
      <c r="C199" s="13" t="s">
        <v>1847</v>
      </c>
      <c r="D199" s="13">
        <v>1</v>
      </c>
      <c r="E199" s="13" t="s">
        <v>1667</v>
      </c>
      <c r="F199" s="265" t="s">
        <v>1077</v>
      </c>
      <c r="G199" s="13" t="s">
        <v>1872</v>
      </c>
      <c r="H199" s="13" t="s">
        <v>1754</v>
      </c>
    </row>
    <row r="200" spans="1:8" ht="243.75" customHeight="1" x14ac:dyDescent="0.25">
      <c r="A200" s="263">
        <v>196</v>
      </c>
      <c r="B200" s="13" t="s">
        <v>2298</v>
      </c>
      <c r="C200" s="13" t="s">
        <v>1847</v>
      </c>
      <c r="D200" s="13">
        <v>1</v>
      </c>
      <c r="E200" s="13" t="s">
        <v>1667</v>
      </c>
      <c r="F200" s="265" t="s">
        <v>1077</v>
      </c>
      <c r="G200" s="265" t="s">
        <v>1873</v>
      </c>
      <c r="H200" s="13" t="s">
        <v>1543</v>
      </c>
    </row>
    <row r="201" spans="1:8" ht="104.25" customHeight="1" x14ac:dyDescent="0.25">
      <c r="A201" s="263">
        <v>197</v>
      </c>
      <c r="B201" s="13" t="s">
        <v>2224</v>
      </c>
      <c r="C201" s="13" t="s">
        <v>1874</v>
      </c>
      <c r="D201" s="13">
        <v>2</v>
      </c>
      <c r="E201" s="13" t="s">
        <v>1663</v>
      </c>
      <c r="F201" s="265" t="s">
        <v>1077</v>
      </c>
      <c r="G201" s="13" t="s">
        <v>1778</v>
      </c>
      <c r="H201" s="13" t="s">
        <v>1754</v>
      </c>
    </row>
    <row r="202" spans="1:8" ht="102" customHeight="1" x14ac:dyDescent="0.25">
      <c r="A202" s="263">
        <v>198</v>
      </c>
      <c r="B202" s="13" t="s">
        <v>2299</v>
      </c>
      <c r="C202" s="13" t="s">
        <v>1875</v>
      </c>
      <c r="D202" s="13">
        <v>1</v>
      </c>
      <c r="E202" s="265" t="s">
        <v>1667</v>
      </c>
      <c r="F202" s="265" t="s">
        <v>1077</v>
      </c>
      <c r="G202" s="13" t="s">
        <v>1876</v>
      </c>
      <c r="H202" s="13" t="s">
        <v>1877</v>
      </c>
    </row>
    <row r="203" spans="1:8" ht="76.5" customHeight="1" x14ac:dyDescent="0.25">
      <c r="A203" s="263">
        <v>199</v>
      </c>
      <c r="B203" s="13" t="s">
        <v>2299</v>
      </c>
      <c r="C203" s="13" t="s">
        <v>1875</v>
      </c>
      <c r="D203" s="13">
        <v>1</v>
      </c>
      <c r="E203" s="265" t="s">
        <v>1667</v>
      </c>
      <c r="F203" s="265" t="s">
        <v>1077</v>
      </c>
      <c r="G203" s="13" t="s">
        <v>1878</v>
      </c>
      <c r="H203" s="13" t="s">
        <v>2023</v>
      </c>
    </row>
    <row r="204" spans="1:8" ht="77.25" customHeight="1" x14ac:dyDescent="0.25">
      <c r="A204" s="263">
        <v>200</v>
      </c>
      <c r="B204" s="13" t="s">
        <v>2299</v>
      </c>
      <c r="C204" s="13" t="s">
        <v>1875</v>
      </c>
      <c r="D204" s="13">
        <v>1</v>
      </c>
      <c r="E204" s="265" t="s">
        <v>1667</v>
      </c>
      <c r="F204" s="265" t="s">
        <v>1077</v>
      </c>
      <c r="G204" s="13" t="s">
        <v>1879</v>
      </c>
      <c r="H204" s="13" t="s">
        <v>1880</v>
      </c>
    </row>
    <row r="205" spans="1:8" ht="91.5" customHeight="1" x14ac:dyDescent="0.25">
      <c r="A205" s="263">
        <v>201</v>
      </c>
      <c r="B205" s="13" t="s">
        <v>2299</v>
      </c>
      <c r="C205" s="13" t="s">
        <v>1875</v>
      </c>
      <c r="D205" s="13">
        <v>1</v>
      </c>
      <c r="E205" s="13" t="s">
        <v>2045</v>
      </c>
      <c r="F205" s="265" t="s">
        <v>1077</v>
      </c>
      <c r="G205" s="13" t="s">
        <v>1861</v>
      </c>
      <c r="H205" s="13" t="s">
        <v>1702</v>
      </c>
    </row>
    <row r="206" spans="1:8" ht="102.75" customHeight="1" x14ac:dyDescent="0.25">
      <c r="A206" s="263">
        <v>202</v>
      </c>
      <c r="B206" s="13" t="s">
        <v>2300</v>
      </c>
      <c r="C206" s="13" t="s">
        <v>1875</v>
      </c>
      <c r="D206" s="13">
        <v>1</v>
      </c>
      <c r="E206" s="265" t="s">
        <v>1667</v>
      </c>
      <c r="F206" s="265" t="s">
        <v>1077</v>
      </c>
      <c r="G206" s="13" t="s">
        <v>1876</v>
      </c>
      <c r="H206" s="13" t="s">
        <v>2024</v>
      </c>
    </row>
    <row r="207" spans="1:8" ht="66.75" customHeight="1" x14ac:dyDescent="0.25">
      <c r="A207" s="263">
        <v>203</v>
      </c>
      <c r="B207" s="13" t="s">
        <v>2300</v>
      </c>
      <c r="C207" s="13" t="s">
        <v>1875</v>
      </c>
      <c r="D207" s="13">
        <v>1</v>
      </c>
      <c r="E207" s="13" t="s">
        <v>1667</v>
      </c>
      <c r="F207" s="265" t="s">
        <v>1077</v>
      </c>
      <c r="G207" s="13" t="s">
        <v>1881</v>
      </c>
      <c r="H207" s="13" t="s">
        <v>1745</v>
      </c>
    </row>
    <row r="208" spans="1:8" ht="64.5" customHeight="1" x14ac:dyDescent="0.25">
      <c r="A208" s="263">
        <v>204</v>
      </c>
      <c r="B208" s="13" t="s">
        <v>2301</v>
      </c>
      <c r="C208" s="13" t="s">
        <v>1875</v>
      </c>
      <c r="D208" s="13">
        <v>1</v>
      </c>
      <c r="E208" s="13" t="s">
        <v>1667</v>
      </c>
      <c r="F208" s="265" t="s">
        <v>1077</v>
      </c>
      <c r="G208" s="13" t="s">
        <v>1882</v>
      </c>
      <c r="H208" s="13" t="s">
        <v>2025</v>
      </c>
    </row>
    <row r="209" spans="1:8" ht="205.5" customHeight="1" x14ac:dyDescent="0.25">
      <c r="A209" s="263">
        <v>205</v>
      </c>
      <c r="B209" s="13" t="s">
        <v>2301</v>
      </c>
      <c r="C209" s="13" t="s">
        <v>1875</v>
      </c>
      <c r="D209" s="13">
        <v>1</v>
      </c>
      <c r="E209" s="265" t="s">
        <v>2046</v>
      </c>
      <c r="F209" s="265" t="s">
        <v>1077</v>
      </c>
      <c r="G209" s="13" t="s">
        <v>1883</v>
      </c>
      <c r="H209" s="13" t="s">
        <v>1855</v>
      </c>
    </row>
    <row r="210" spans="1:8" ht="115.5" customHeight="1" x14ac:dyDescent="0.25">
      <c r="A210" s="263">
        <v>206</v>
      </c>
      <c r="B210" s="13" t="s">
        <v>2301</v>
      </c>
      <c r="C210" s="13" t="s">
        <v>1875</v>
      </c>
      <c r="D210" s="13">
        <v>1</v>
      </c>
      <c r="E210" s="265" t="s">
        <v>2045</v>
      </c>
      <c r="F210" s="265" t="s">
        <v>1077</v>
      </c>
      <c r="G210" s="13" t="s">
        <v>1884</v>
      </c>
      <c r="H210" s="13" t="s">
        <v>1782</v>
      </c>
    </row>
    <row r="211" spans="1:8" ht="129.75" customHeight="1" x14ac:dyDescent="0.25">
      <c r="A211" s="263">
        <v>207</v>
      </c>
      <c r="B211" s="13" t="s">
        <v>2301</v>
      </c>
      <c r="C211" s="13" t="s">
        <v>1875</v>
      </c>
      <c r="D211" s="13">
        <v>1</v>
      </c>
      <c r="E211" s="265" t="s">
        <v>2045</v>
      </c>
      <c r="F211" s="265" t="s">
        <v>1077</v>
      </c>
      <c r="G211" s="13" t="s">
        <v>1885</v>
      </c>
      <c r="H211" s="13" t="s">
        <v>2026</v>
      </c>
    </row>
    <row r="212" spans="1:8" ht="102.75" customHeight="1" x14ac:dyDescent="0.25">
      <c r="A212" s="263">
        <v>208</v>
      </c>
      <c r="B212" s="13" t="s">
        <v>2301</v>
      </c>
      <c r="C212" s="13" t="s">
        <v>1875</v>
      </c>
      <c r="D212" s="13">
        <v>1</v>
      </c>
      <c r="E212" s="265" t="s">
        <v>1667</v>
      </c>
      <c r="F212" s="265" t="s">
        <v>1077</v>
      </c>
      <c r="G212" s="13" t="s">
        <v>1886</v>
      </c>
      <c r="H212" s="13" t="s">
        <v>1880</v>
      </c>
    </row>
    <row r="213" spans="1:8" ht="203.25" customHeight="1" x14ac:dyDescent="0.25">
      <c r="A213" s="263">
        <v>209</v>
      </c>
      <c r="B213" s="13" t="s">
        <v>2301</v>
      </c>
      <c r="C213" s="13" t="s">
        <v>1875</v>
      </c>
      <c r="D213" s="13">
        <v>1</v>
      </c>
      <c r="E213" s="265" t="s">
        <v>1663</v>
      </c>
      <c r="F213" s="265" t="s">
        <v>1044</v>
      </c>
      <c r="G213" s="13" t="s">
        <v>1693</v>
      </c>
      <c r="H213" s="13" t="s">
        <v>1694</v>
      </c>
    </row>
    <row r="214" spans="1:8" ht="91.5" customHeight="1" x14ac:dyDescent="0.25">
      <c r="A214" s="263">
        <v>210</v>
      </c>
      <c r="B214" s="13" t="s">
        <v>2302</v>
      </c>
      <c r="C214" s="13" t="s">
        <v>1875</v>
      </c>
      <c r="D214" s="13">
        <v>1</v>
      </c>
      <c r="E214" s="13" t="s">
        <v>2045</v>
      </c>
      <c r="F214" s="265" t="s">
        <v>1077</v>
      </c>
      <c r="G214" s="13" t="s">
        <v>1861</v>
      </c>
      <c r="H214" s="13" t="s">
        <v>1702</v>
      </c>
    </row>
    <row r="215" spans="1:8" ht="91.5" customHeight="1" x14ac:dyDescent="0.25">
      <c r="A215" s="263">
        <v>211</v>
      </c>
      <c r="B215" s="13" t="s">
        <v>2303</v>
      </c>
      <c r="C215" s="13" t="s">
        <v>1875</v>
      </c>
      <c r="D215" s="13">
        <v>1</v>
      </c>
      <c r="E215" s="13" t="s">
        <v>2045</v>
      </c>
      <c r="F215" s="265" t="s">
        <v>1077</v>
      </c>
      <c r="G215" s="13" t="s">
        <v>1861</v>
      </c>
      <c r="H215" s="13" t="s">
        <v>1704</v>
      </c>
    </row>
    <row r="216" spans="1:8" ht="91.5" customHeight="1" x14ac:dyDescent="0.25">
      <c r="A216" s="263">
        <v>212</v>
      </c>
      <c r="B216" s="13" t="s">
        <v>2304</v>
      </c>
      <c r="C216" s="13" t="s">
        <v>1875</v>
      </c>
      <c r="D216" s="13">
        <v>1</v>
      </c>
      <c r="E216" s="265" t="s">
        <v>1667</v>
      </c>
      <c r="F216" s="265" t="s">
        <v>1077</v>
      </c>
      <c r="G216" s="13" t="s">
        <v>1887</v>
      </c>
      <c r="H216" s="13" t="s">
        <v>2027</v>
      </c>
    </row>
    <row r="217" spans="1:8" ht="91.5" customHeight="1" x14ac:dyDescent="0.25">
      <c r="A217" s="263">
        <v>213</v>
      </c>
      <c r="B217" s="13" t="s">
        <v>2304</v>
      </c>
      <c r="C217" s="13" t="s">
        <v>1875</v>
      </c>
      <c r="D217" s="13">
        <v>1</v>
      </c>
      <c r="E217" s="13" t="s">
        <v>2045</v>
      </c>
      <c r="F217" s="265" t="s">
        <v>1077</v>
      </c>
      <c r="G217" s="13" t="s">
        <v>1861</v>
      </c>
      <c r="H217" s="13" t="s">
        <v>1704</v>
      </c>
    </row>
    <row r="218" spans="1:8" ht="78.75" customHeight="1" x14ac:dyDescent="0.25">
      <c r="A218" s="263">
        <v>214</v>
      </c>
      <c r="B218" s="13" t="s">
        <v>2305</v>
      </c>
      <c r="C218" s="13" t="s">
        <v>1875</v>
      </c>
      <c r="D218" s="13">
        <v>1</v>
      </c>
      <c r="E218" s="265" t="s">
        <v>1667</v>
      </c>
      <c r="F218" s="265" t="s">
        <v>1077</v>
      </c>
      <c r="G218" s="13" t="s">
        <v>1888</v>
      </c>
      <c r="H218" s="13" t="s">
        <v>2028</v>
      </c>
    </row>
    <row r="219" spans="1:8" ht="78" customHeight="1" x14ac:dyDescent="0.25">
      <c r="A219" s="263">
        <v>215</v>
      </c>
      <c r="B219" s="13" t="s">
        <v>2306</v>
      </c>
      <c r="C219" s="13" t="s">
        <v>1875</v>
      </c>
      <c r="D219" s="13">
        <v>1</v>
      </c>
      <c r="E219" s="265" t="s">
        <v>1667</v>
      </c>
      <c r="F219" s="265" t="s">
        <v>1077</v>
      </c>
      <c r="G219" s="13" t="s">
        <v>1879</v>
      </c>
      <c r="H219" s="13" t="s">
        <v>1704</v>
      </c>
    </row>
    <row r="220" spans="1:8" ht="115.5" customHeight="1" x14ac:dyDescent="0.25">
      <c r="A220" s="263">
        <v>216</v>
      </c>
      <c r="B220" s="13" t="s">
        <v>2307</v>
      </c>
      <c r="C220" s="13" t="s">
        <v>1875</v>
      </c>
      <c r="D220" s="13">
        <v>1</v>
      </c>
      <c r="E220" s="265" t="s">
        <v>1667</v>
      </c>
      <c r="F220" s="265" t="s">
        <v>1077</v>
      </c>
      <c r="G220" s="13" t="s">
        <v>1802</v>
      </c>
      <c r="H220" s="13" t="s">
        <v>2029</v>
      </c>
    </row>
    <row r="221" spans="1:8" ht="102.75" customHeight="1" x14ac:dyDescent="0.25">
      <c r="A221" s="263">
        <v>217</v>
      </c>
      <c r="B221" s="13" t="s">
        <v>2307</v>
      </c>
      <c r="C221" s="13" t="s">
        <v>1875</v>
      </c>
      <c r="D221" s="13">
        <v>1</v>
      </c>
      <c r="E221" s="265" t="s">
        <v>1667</v>
      </c>
      <c r="F221" s="265" t="s">
        <v>1077</v>
      </c>
      <c r="G221" s="13" t="s">
        <v>1876</v>
      </c>
      <c r="H221" s="13" t="s">
        <v>2030</v>
      </c>
    </row>
    <row r="222" spans="1:8" ht="75.75" customHeight="1" x14ac:dyDescent="0.25">
      <c r="A222" s="263">
        <v>218</v>
      </c>
      <c r="B222" s="13" t="s">
        <v>2308</v>
      </c>
      <c r="C222" s="13" t="s">
        <v>1875</v>
      </c>
      <c r="D222" s="13">
        <v>1</v>
      </c>
      <c r="E222" s="265" t="s">
        <v>2045</v>
      </c>
      <c r="F222" s="265" t="s">
        <v>1077</v>
      </c>
      <c r="G222" s="13" t="s">
        <v>1822</v>
      </c>
      <c r="H222" s="13" t="s">
        <v>2031</v>
      </c>
    </row>
    <row r="223" spans="1:8" ht="204" customHeight="1" x14ac:dyDescent="0.25">
      <c r="A223" s="263">
        <v>219</v>
      </c>
      <c r="B223" s="13" t="s">
        <v>2309</v>
      </c>
      <c r="C223" s="13" t="s">
        <v>1889</v>
      </c>
      <c r="D223" s="13">
        <v>2</v>
      </c>
      <c r="E223" s="265" t="s">
        <v>1663</v>
      </c>
      <c r="F223" s="265" t="s">
        <v>1044</v>
      </c>
      <c r="G223" s="13" t="s">
        <v>1890</v>
      </c>
      <c r="H223" s="13" t="s">
        <v>1891</v>
      </c>
    </row>
    <row r="224" spans="1:8" ht="255.75" customHeight="1" x14ac:dyDescent="0.25">
      <c r="A224" s="263">
        <v>220</v>
      </c>
      <c r="B224" s="13" t="s">
        <v>2309</v>
      </c>
      <c r="C224" s="13" t="s">
        <v>1889</v>
      </c>
      <c r="D224" s="13">
        <v>2</v>
      </c>
      <c r="E224" s="13" t="s">
        <v>1667</v>
      </c>
      <c r="F224" s="265" t="s">
        <v>1077</v>
      </c>
      <c r="G224" s="13" t="s">
        <v>1892</v>
      </c>
      <c r="H224" s="13" t="s">
        <v>1702</v>
      </c>
    </row>
    <row r="225" spans="1:8" ht="115.5" customHeight="1" x14ac:dyDescent="0.25">
      <c r="A225" s="263">
        <v>221</v>
      </c>
      <c r="B225" s="13" t="s">
        <v>2309</v>
      </c>
      <c r="C225" s="13" t="s">
        <v>1889</v>
      </c>
      <c r="D225" s="13">
        <v>2</v>
      </c>
      <c r="E225" s="13" t="s">
        <v>1667</v>
      </c>
      <c r="F225" s="265" t="s">
        <v>1077</v>
      </c>
      <c r="G225" s="13" t="s">
        <v>1893</v>
      </c>
      <c r="H225" s="13" t="s">
        <v>1307</v>
      </c>
    </row>
    <row r="226" spans="1:8" ht="204.75" customHeight="1" x14ac:dyDescent="0.25">
      <c r="A226" s="263">
        <v>222</v>
      </c>
      <c r="B226" s="13" t="s">
        <v>2310</v>
      </c>
      <c r="C226" s="13" t="s">
        <v>1894</v>
      </c>
      <c r="D226" s="13">
        <v>4</v>
      </c>
      <c r="E226" s="265" t="s">
        <v>1663</v>
      </c>
      <c r="F226" s="265" t="s">
        <v>1044</v>
      </c>
      <c r="G226" s="13" t="s">
        <v>1693</v>
      </c>
      <c r="H226" s="13" t="s">
        <v>1895</v>
      </c>
    </row>
    <row r="227" spans="1:8" ht="104.25" customHeight="1" x14ac:dyDescent="0.25">
      <c r="A227" s="263">
        <v>223</v>
      </c>
      <c r="B227" s="13" t="s">
        <v>2311</v>
      </c>
      <c r="C227" s="13" t="s">
        <v>1896</v>
      </c>
      <c r="D227" s="13">
        <v>1</v>
      </c>
      <c r="E227" s="13" t="s">
        <v>2045</v>
      </c>
      <c r="F227" s="13" t="s">
        <v>1077</v>
      </c>
      <c r="G227" s="13" t="s">
        <v>1897</v>
      </c>
      <c r="H227" s="13" t="s">
        <v>1898</v>
      </c>
    </row>
    <row r="228" spans="1:8" ht="64.5" customHeight="1" x14ac:dyDescent="0.25">
      <c r="A228" s="263">
        <v>224</v>
      </c>
      <c r="B228" s="13" t="s">
        <v>2311</v>
      </c>
      <c r="C228" s="13" t="s">
        <v>1896</v>
      </c>
      <c r="D228" s="265">
        <v>1</v>
      </c>
      <c r="E228" s="13" t="s">
        <v>2045</v>
      </c>
      <c r="F228" s="13" t="s">
        <v>1077</v>
      </c>
      <c r="G228" s="13" t="s">
        <v>1792</v>
      </c>
      <c r="H228" s="13" t="s">
        <v>2032</v>
      </c>
    </row>
    <row r="229" spans="1:8" ht="104.25" customHeight="1" x14ac:dyDescent="0.25">
      <c r="A229" s="263">
        <v>225</v>
      </c>
      <c r="B229" s="13" t="s">
        <v>2311</v>
      </c>
      <c r="C229" s="13" t="s">
        <v>1896</v>
      </c>
      <c r="D229" s="265">
        <v>1</v>
      </c>
      <c r="E229" s="265" t="s">
        <v>1667</v>
      </c>
      <c r="F229" s="13" t="s">
        <v>1077</v>
      </c>
      <c r="G229" s="13" t="s">
        <v>1876</v>
      </c>
      <c r="H229" s="13" t="s">
        <v>2033</v>
      </c>
    </row>
    <row r="230" spans="1:8" ht="104.25" customHeight="1" x14ac:dyDescent="0.25">
      <c r="A230" s="263">
        <v>226</v>
      </c>
      <c r="B230" s="58" t="s">
        <v>2236</v>
      </c>
      <c r="C230" s="265" t="s">
        <v>1899</v>
      </c>
      <c r="D230" s="265">
        <v>2</v>
      </c>
      <c r="E230" s="265" t="s">
        <v>1663</v>
      </c>
      <c r="F230" s="265" t="s">
        <v>1044</v>
      </c>
      <c r="G230" s="265" t="s">
        <v>1900</v>
      </c>
      <c r="H230" s="265" t="s">
        <v>1901</v>
      </c>
    </row>
    <row r="231" spans="1:8" ht="78" customHeight="1" x14ac:dyDescent="0.25">
      <c r="A231" s="263">
        <v>227</v>
      </c>
      <c r="B231" s="13" t="s">
        <v>2137</v>
      </c>
      <c r="C231" s="13" t="s">
        <v>1902</v>
      </c>
      <c r="D231" s="13">
        <v>1</v>
      </c>
      <c r="E231" s="13" t="s">
        <v>1667</v>
      </c>
      <c r="F231" s="13" t="s">
        <v>1077</v>
      </c>
      <c r="G231" s="13" t="s">
        <v>1903</v>
      </c>
      <c r="H231" s="13" t="s">
        <v>1810</v>
      </c>
    </row>
    <row r="232" spans="1:8" ht="127.5" customHeight="1" x14ac:dyDescent="0.25">
      <c r="A232" s="263">
        <v>228</v>
      </c>
      <c r="B232" s="13" t="s">
        <v>2137</v>
      </c>
      <c r="C232" s="13" t="s">
        <v>1902</v>
      </c>
      <c r="D232" s="13">
        <v>1</v>
      </c>
      <c r="E232" s="13" t="s">
        <v>1667</v>
      </c>
      <c r="F232" s="13" t="s">
        <v>1077</v>
      </c>
      <c r="G232" s="13" t="s">
        <v>1904</v>
      </c>
      <c r="H232" s="13" t="s">
        <v>1810</v>
      </c>
    </row>
    <row r="233" spans="1:8" ht="64.5" customHeight="1" x14ac:dyDescent="0.25">
      <c r="A233" s="263">
        <v>229</v>
      </c>
      <c r="B233" s="279" t="s">
        <v>2312</v>
      </c>
      <c r="C233" s="265" t="s">
        <v>1847</v>
      </c>
      <c r="D233" s="265">
        <v>1</v>
      </c>
      <c r="E233" s="13" t="s">
        <v>1667</v>
      </c>
      <c r="F233" s="13" t="s">
        <v>1077</v>
      </c>
      <c r="G233" s="13" t="s">
        <v>1905</v>
      </c>
      <c r="H233" s="13" t="s">
        <v>2034</v>
      </c>
    </row>
    <row r="234" spans="1:8" ht="104.25" customHeight="1" x14ac:dyDescent="0.25">
      <c r="A234" s="263">
        <v>230</v>
      </c>
      <c r="B234" s="13" t="s">
        <v>2313</v>
      </c>
      <c r="C234" s="13" t="s">
        <v>1774</v>
      </c>
      <c r="D234" s="13">
        <v>1</v>
      </c>
      <c r="E234" s="13" t="s">
        <v>1667</v>
      </c>
      <c r="F234" s="13" t="s">
        <v>1077</v>
      </c>
      <c r="G234" s="13" t="s">
        <v>1906</v>
      </c>
      <c r="H234" s="13" t="s">
        <v>1907</v>
      </c>
    </row>
    <row r="235" spans="1:8" ht="102" customHeight="1" x14ac:dyDescent="0.25">
      <c r="A235" s="263">
        <v>231</v>
      </c>
      <c r="B235" s="13" t="s">
        <v>2314</v>
      </c>
      <c r="C235" s="13" t="s">
        <v>1774</v>
      </c>
      <c r="D235" s="13">
        <v>1</v>
      </c>
      <c r="E235" s="13" t="s">
        <v>2045</v>
      </c>
      <c r="F235" s="13" t="s">
        <v>1077</v>
      </c>
      <c r="G235" s="13" t="s">
        <v>1908</v>
      </c>
      <c r="H235" s="13" t="s">
        <v>1495</v>
      </c>
    </row>
    <row r="236" spans="1:8" ht="102" customHeight="1" x14ac:dyDescent="0.25">
      <c r="A236" s="263">
        <v>232</v>
      </c>
      <c r="B236" s="13" t="s">
        <v>2314</v>
      </c>
      <c r="C236" s="13" t="s">
        <v>1774</v>
      </c>
      <c r="D236" s="13">
        <v>1</v>
      </c>
      <c r="E236" s="13" t="s">
        <v>2045</v>
      </c>
      <c r="F236" s="13" t="s">
        <v>1077</v>
      </c>
      <c r="G236" s="13" t="s">
        <v>1908</v>
      </c>
      <c r="H236" s="13" t="s">
        <v>1909</v>
      </c>
    </row>
    <row r="237" spans="1:8" ht="53.25" customHeight="1" x14ac:dyDescent="0.25">
      <c r="A237" s="263">
        <v>233</v>
      </c>
      <c r="B237" s="13" t="s">
        <v>2315</v>
      </c>
      <c r="C237" s="13" t="s">
        <v>1910</v>
      </c>
      <c r="D237" s="13">
        <v>3</v>
      </c>
      <c r="E237" s="13" t="s">
        <v>1667</v>
      </c>
      <c r="F237" s="13" t="s">
        <v>1077</v>
      </c>
      <c r="G237" s="13" t="s">
        <v>1911</v>
      </c>
      <c r="H237" s="13" t="s">
        <v>2035</v>
      </c>
    </row>
    <row r="238" spans="1:8" ht="77.25" customHeight="1" x14ac:dyDescent="0.25">
      <c r="A238" s="263">
        <v>234</v>
      </c>
      <c r="B238" s="13" t="s">
        <v>2316</v>
      </c>
      <c r="C238" s="13" t="s">
        <v>1912</v>
      </c>
      <c r="D238" s="265">
        <v>4</v>
      </c>
      <c r="E238" s="13" t="s">
        <v>2045</v>
      </c>
      <c r="F238" s="13" t="s">
        <v>1077</v>
      </c>
      <c r="G238" s="13" t="s">
        <v>1913</v>
      </c>
      <c r="H238" s="13" t="s">
        <v>2036</v>
      </c>
    </row>
    <row r="239" spans="1:8" ht="138.75" customHeight="1" x14ac:dyDescent="0.25">
      <c r="A239" s="263">
        <v>235</v>
      </c>
      <c r="B239" s="13" t="s">
        <v>2317</v>
      </c>
      <c r="C239" s="13" t="s">
        <v>1971</v>
      </c>
      <c r="D239" s="13">
        <v>1</v>
      </c>
      <c r="E239" s="13" t="s">
        <v>2045</v>
      </c>
      <c r="F239" s="13" t="s">
        <v>1077</v>
      </c>
      <c r="G239" s="13" t="s">
        <v>1914</v>
      </c>
      <c r="H239" s="13" t="s">
        <v>1307</v>
      </c>
    </row>
    <row r="240" spans="1:8" ht="91.5" customHeight="1" x14ac:dyDescent="0.25">
      <c r="A240" s="263">
        <v>236</v>
      </c>
      <c r="B240" s="13" t="s">
        <v>2078</v>
      </c>
      <c r="C240" s="13" t="s">
        <v>1915</v>
      </c>
      <c r="D240" s="13">
        <v>2</v>
      </c>
      <c r="E240" s="13" t="s">
        <v>1667</v>
      </c>
      <c r="F240" s="13" t="s">
        <v>1077</v>
      </c>
      <c r="G240" s="13" t="s">
        <v>1916</v>
      </c>
      <c r="H240" s="13" t="s">
        <v>1738</v>
      </c>
    </row>
    <row r="241" spans="1:8" ht="66" customHeight="1" x14ac:dyDescent="0.25">
      <c r="A241" s="263">
        <v>237</v>
      </c>
      <c r="B241" s="13" t="s">
        <v>2318</v>
      </c>
      <c r="C241" s="13" t="s">
        <v>1917</v>
      </c>
      <c r="D241" s="13">
        <v>4</v>
      </c>
      <c r="E241" s="13" t="s">
        <v>1667</v>
      </c>
      <c r="F241" s="13" t="s">
        <v>1077</v>
      </c>
      <c r="G241" s="13" t="s">
        <v>1918</v>
      </c>
      <c r="H241" s="13" t="s">
        <v>1919</v>
      </c>
    </row>
    <row r="242" spans="1:8" ht="141" customHeight="1" x14ac:dyDescent="0.25">
      <c r="A242" s="263">
        <v>238</v>
      </c>
      <c r="B242" s="13" t="s">
        <v>2319</v>
      </c>
      <c r="C242" s="13" t="s">
        <v>1920</v>
      </c>
      <c r="D242" s="13">
        <v>3</v>
      </c>
      <c r="E242" s="13" t="s">
        <v>1667</v>
      </c>
      <c r="F242" s="13" t="s">
        <v>1077</v>
      </c>
      <c r="G242" s="13" t="s">
        <v>1921</v>
      </c>
      <c r="H242" s="13" t="s">
        <v>1922</v>
      </c>
    </row>
    <row r="243" spans="1:8" ht="91.5" customHeight="1" x14ac:dyDescent="0.25">
      <c r="A243" s="263">
        <v>239</v>
      </c>
      <c r="B243" s="13" t="s">
        <v>2320</v>
      </c>
      <c r="C243" s="13" t="s">
        <v>1749</v>
      </c>
      <c r="D243" s="13">
        <v>1</v>
      </c>
      <c r="E243" s="13" t="s">
        <v>1667</v>
      </c>
      <c r="F243" s="13" t="s">
        <v>1077</v>
      </c>
      <c r="G243" s="13" t="s">
        <v>1923</v>
      </c>
      <c r="H243" s="13" t="s">
        <v>1924</v>
      </c>
    </row>
    <row r="244" spans="1:8" ht="104.25" customHeight="1" x14ac:dyDescent="0.25">
      <c r="A244" s="263">
        <v>240</v>
      </c>
      <c r="B244" s="279" t="s">
        <v>2321</v>
      </c>
      <c r="C244" s="265" t="s">
        <v>1925</v>
      </c>
      <c r="D244" s="265">
        <v>2</v>
      </c>
      <c r="E244" s="265" t="s">
        <v>1663</v>
      </c>
      <c r="F244" s="13" t="s">
        <v>1044</v>
      </c>
      <c r="G244" s="265" t="s">
        <v>1926</v>
      </c>
      <c r="H244" s="265" t="s">
        <v>1901</v>
      </c>
    </row>
    <row r="245" spans="1:8" ht="140.25" customHeight="1" x14ac:dyDescent="0.25">
      <c r="A245" s="263">
        <v>241</v>
      </c>
      <c r="B245" s="58" t="s">
        <v>2322</v>
      </c>
      <c r="C245" s="265" t="s">
        <v>1927</v>
      </c>
      <c r="D245" s="265">
        <v>2</v>
      </c>
      <c r="E245" s="265" t="s">
        <v>1663</v>
      </c>
      <c r="F245" s="13" t="s">
        <v>1044</v>
      </c>
      <c r="G245" s="265" t="s">
        <v>1928</v>
      </c>
      <c r="H245" s="265" t="s">
        <v>1901</v>
      </c>
    </row>
    <row r="246" spans="1:8" ht="103.5" customHeight="1" x14ac:dyDescent="0.25">
      <c r="A246" s="263">
        <v>242</v>
      </c>
      <c r="B246" s="58" t="s">
        <v>2255</v>
      </c>
      <c r="C246" s="265" t="s">
        <v>1929</v>
      </c>
      <c r="D246" s="265">
        <v>3</v>
      </c>
      <c r="E246" s="265" t="s">
        <v>1663</v>
      </c>
      <c r="F246" s="13" t="s">
        <v>1044</v>
      </c>
      <c r="G246" s="265" t="s">
        <v>1926</v>
      </c>
      <c r="H246" s="265" t="s">
        <v>1901</v>
      </c>
    </row>
    <row r="247" spans="1:8" ht="103.5" customHeight="1" x14ac:dyDescent="0.25">
      <c r="A247" s="263">
        <v>243</v>
      </c>
      <c r="B247" s="58" t="s">
        <v>2323</v>
      </c>
      <c r="C247" s="265" t="s">
        <v>1930</v>
      </c>
      <c r="D247" s="265">
        <v>3</v>
      </c>
      <c r="E247" s="265" t="s">
        <v>1663</v>
      </c>
      <c r="F247" s="13" t="s">
        <v>1044</v>
      </c>
      <c r="G247" s="265" t="s">
        <v>1926</v>
      </c>
      <c r="H247" s="265" t="s">
        <v>1901</v>
      </c>
    </row>
    <row r="248" spans="1:8" ht="78" customHeight="1" x14ac:dyDescent="0.25">
      <c r="A248" s="263">
        <v>244</v>
      </c>
      <c r="B248" s="13" t="s">
        <v>2324</v>
      </c>
      <c r="C248" s="13" t="s">
        <v>1931</v>
      </c>
      <c r="D248" s="13">
        <v>3</v>
      </c>
      <c r="E248" s="13" t="s">
        <v>1667</v>
      </c>
      <c r="F248" s="13" t="s">
        <v>1077</v>
      </c>
      <c r="G248" s="13" t="s">
        <v>1932</v>
      </c>
      <c r="H248" s="13" t="s">
        <v>1745</v>
      </c>
    </row>
    <row r="249" spans="1:8" ht="77.25" customHeight="1" x14ac:dyDescent="0.25">
      <c r="A249" s="263">
        <v>245</v>
      </c>
      <c r="B249" s="13" t="s">
        <v>2324</v>
      </c>
      <c r="C249" s="13" t="s">
        <v>1931</v>
      </c>
      <c r="D249" s="13">
        <v>3</v>
      </c>
      <c r="E249" s="13" t="s">
        <v>1667</v>
      </c>
      <c r="F249" s="13" t="s">
        <v>1077</v>
      </c>
      <c r="G249" s="13" t="s">
        <v>1933</v>
      </c>
      <c r="H249" s="13" t="s">
        <v>1704</v>
      </c>
    </row>
    <row r="250" spans="1:8" ht="65.25" customHeight="1" x14ac:dyDescent="0.25">
      <c r="A250" s="263">
        <v>246</v>
      </c>
      <c r="B250" s="13" t="s">
        <v>2325</v>
      </c>
      <c r="C250" s="13" t="s">
        <v>1934</v>
      </c>
      <c r="D250" s="13">
        <v>1</v>
      </c>
      <c r="E250" s="13" t="s">
        <v>1667</v>
      </c>
      <c r="F250" s="13" t="s">
        <v>1077</v>
      </c>
      <c r="G250" s="13" t="s">
        <v>1935</v>
      </c>
      <c r="H250" s="13" t="s">
        <v>1704</v>
      </c>
    </row>
    <row r="251" spans="1:8" ht="91.5" customHeight="1" x14ac:dyDescent="0.25">
      <c r="A251" s="263">
        <v>247</v>
      </c>
      <c r="B251" s="13" t="s">
        <v>2326</v>
      </c>
      <c r="C251" s="13" t="s">
        <v>1766</v>
      </c>
      <c r="D251" s="265">
        <v>1</v>
      </c>
      <c r="E251" s="265" t="s">
        <v>2045</v>
      </c>
      <c r="F251" s="13" t="s">
        <v>1077</v>
      </c>
      <c r="G251" s="13" t="s">
        <v>1936</v>
      </c>
      <c r="H251" s="13" t="s">
        <v>1937</v>
      </c>
    </row>
    <row r="252" spans="1:8" ht="76.5" customHeight="1" x14ac:dyDescent="0.25">
      <c r="A252" s="263">
        <v>248</v>
      </c>
      <c r="B252" s="13" t="s">
        <v>2327</v>
      </c>
      <c r="C252" s="13" t="s">
        <v>1925</v>
      </c>
      <c r="D252" s="265">
        <v>2</v>
      </c>
      <c r="E252" s="265" t="s">
        <v>2045</v>
      </c>
      <c r="F252" s="13" t="s">
        <v>1077</v>
      </c>
      <c r="G252" s="13" t="s">
        <v>1938</v>
      </c>
      <c r="H252" s="13" t="s">
        <v>2037</v>
      </c>
    </row>
    <row r="253" spans="1:8" ht="76.5" customHeight="1" x14ac:dyDescent="0.25">
      <c r="A253" s="263">
        <v>249</v>
      </c>
      <c r="B253" s="13" t="s">
        <v>2328</v>
      </c>
      <c r="C253" s="13" t="s">
        <v>1939</v>
      </c>
      <c r="D253" s="265">
        <v>1</v>
      </c>
      <c r="E253" s="265" t="s">
        <v>1667</v>
      </c>
      <c r="F253" s="13" t="s">
        <v>1077</v>
      </c>
      <c r="G253" s="13" t="s">
        <v>1878</v>
      </c>
      <c r="H253" s="13" t="s">
        <v>2038</v>
      </c>
    </row>
    <row r="254" spans="1:8" ht="104.25" customHeight="1" x14ac:dyDescent="0.25">
      <c r="A254" s="263">
        <v>250</v>
      </c>
      <c r="B254" s="243" t="s">
        <v>2242</v>
      </c>
      <c r="C254" s="13" t="s">
        <v>1749</v>
      </c>
      <c r="D254" s="13">
        <v>1</v>
      </c>
      <c r="E254" s="13" t="s">
        <v>1663</v>
      </c>
      <c r="F254" s="13" t="s">
        <v>1044</v>
      </c>
      <c r="G254" s="13" t="s">
        <v>1900</v>
      </c>
      <c r="H254" s="13" t="s">
        <v>1734</v>
      </c>
    </row>
    <row r="255" spans="1:8" ht="91.5" customHeight="1" x14ac:dyDescent="0.25">
      <c r="A255" s="263">
        <v>251</v>
      </c>
      <c r="B255" s="13" t="s">
        <v>2261</v>
      </c>
      <c r="C255" s="13" t="s">
        <v>1791</v>
      </c>
      <c r="D255" s="265">
        <v>1</v>
      </c>
      <c r="E255" s="265" t="s">
        <v>1667</v>
      </c>
      <c r="F255" s="13" t="s">
        <v>1077</v>
      </c>
      <c r="G255" s="13" t="s">
        <v>1940</v>
      </c>
      <c r="H255" s="13" t="s">
        <v>2039</v>
      </c>
    </row>
    <row r="256" spans="1:8" ht="65.25" customHeight="1" x14ac:dyDescent="0.25">
      <c r="A256" s="263">
        <v>252</v>
      </c>
      <c r="B256" s="13" t="s">
        <v>2280</v>
      </c>
      <c r="C256" s="13" t="s">
        <v>1915</v>
      </c>
      <c r="D256" s="265">
        <v>2</v>
      </c>
      <c r="E256" s="265" t="s">
        <v>1667</v>
      </c>
      <c r="F256" s="13" t="s">
        <v>1077</v>
      </c>
      <c r="G256" s="13" t="s">
        <v>1941</v>
      </c>
      <c r="H256" s="13" t="s">
        <v>2040</v>
      </c>
    </row>
    <row r="257" spans="1:8" ht="165.75" customHeight="1" x14ac:dyDescent="0.25">
      <c r="A257" s="263">
        <v>253</v>
      </c>
      <c r="B257" s="13" t="s">
        <v>2238</v>
      </c>
      <c r="C257" s="13" t="s">
        <v>1730</v>
      </c>
      <c r="D257" s="265">
        <v>2</v>
      </c>
      <c r="E257" s="265" t="s">
        <v>2045</v>
      </c>
      <c r="F257" s="13" t="s">
        <v>1077</v>
      </c>
      <c r="G257" s="13" t="s">
        <v>1736</v>
      </c>
      <c r="H257" s="13" t="s">
        <v>2041</v>
      </c>
    </row>
    <row r="258" spans="1:8" ht="105" customHeight="1" x14ac:dyDescent="0.25">
      <c r="A258" s="263">
        <v>254</v>
      </c>
      <c r="B258" s="58" t="s">
        <v>2306</v>
      </c>
      <c r="C258" s="265" t="s">
        <v>1942</v>
      </c>
      <c r="D258" s="265">
        <v>1</v>
      </c>
      <c r="E258" s="265" t="s">
        <v>1663</v>
      </c>
      <c r="F258" s="13" t="s">
        <v>1044</v>
      </c>
      <c r="G258" s="265" t="s">
        <v>1926</v>
      </c>
      <c r="H258" s="265" t="s">
        <v>1901</v>
      </c>
    </row>
    <row r="259" spans="1:8" ht="77.25" customHeight="1" x14ac:dyDescent="0.25">
      <c r="A259" s="263">
        <v>255</v>
      </c>
      <c r="B259" s="58" t="s">
        <v>2306</v>
      </c>
      <c r="C259" s="13" t="s">
        <v>1943</v>
      </c>
      <c r="D259" s="265">
        <v>1</v>
      </c>
      <c r="E259" s="265" t="s">
        <v>1667</v>
      </c>
      <c r="F259" s="13" t="s">
        <v>1077</v>
      </c>
      <c r="G259" s="13" t="s">
        <v>1944</v>
      </c>
      <c r="H259" s="13" t="s">
        <v>2042</v>
      </c>
    </row>
    <row r="260" spans="1:8" ht="91.5" customHeight="1" x14ac:dyDescent="0.25">
      <c r="A260" s="263">
        <v>256</v>
      </c>
      <c r="B260" s="13" t="s">
        <v>2329</v>
      </c>
      <c r="C260" s="13" t="s">
        <v>1945</v>
      </c>
      <c r="D260" s="265">
        <v>3</v>
      </c>
      <c r="E260" s="265" t="s">
        <v>1667</v>
      </c>
      <c r="F260" s="13" t="s">
        <v>1077</v>
      </c>
      <c r="G260" s="13" t="s">
        <v>1946</v>
      </c>
      <c r="H260" s="13" t="s">
        <v>2043</v>
      </c>
    </row>
    <row r="261" spans="1:8" ht="54" customHeight="1" x14ac:dyDescent="0.25">
      <c r="A261" s="263">
        <v>257</v>
      </c>
      <c r="B261" s="13" t="s">
        <v>2330</v>
      </c>
      <c r="C261" s="13" t="s">
        <v>1947</v>
      </c>
      <c r="D261" s="13">
        <v>3</v>
      </c>
      <c r="E261" s="265" t="s">
        <v>1667</v>
      </c>
      <c r="F261" s="13" t="s">
        <v>1077</v>
      </c>
      <c r="G261" s="13" t="s">
        <v>1948</v>
      </c>
      <c r="H261" s="13" t="s">
        <v>1907</v>
      </c>
    </row>
    <row r="262" spans="1:8" ht="50.25" customHeight="1" x14ac:dyDescent="0.25">
      <c r="A262" s="263">
        <v>258</v>
      </c>
      <c r="B262" s="13" t="s">
        <v>2331</v>
      </c>
      <c r="C262" s="13" t="s">
        <v>1757</v>
      </c>
      <c r="D262" s="13">
        <v>1</v>
      </c>
      <c r="E262" s="265" t="s">
        <v>1667</v>
      </c>
      <c r="F262" s="13" t="s">
        <v>1077</v>
      </c>
      <c r="G262" s="13" t="s">
        <v>1949</v>
      </c>
      <c r="H262" s="13" t="s">
        <v>1739</v>
      </c>
    </row>
    <row r="263" spans="1:8" ht="103.5" customHeight="1" x14ac:dyDescent="0.25">
      <c r="A263" s="263">
        <v>259</v>
      </c>
      <c r="B263" s="58" t="s">
        <v>2210</v>
      </c>
      <c r="C263" s="13" t="s">
        <v>1945</v>
      </c>
      <c r="D263" s="265">
        <v>3</v>
      </c>
      <c r="E263" s="265" t="s">
        <v>1663</v>
      </c>
      <c r="F263" s="13" t="s">
        <v>1044</v>
      </c>
      <c r="G263" s="265" t="s">
        <v>1926</v>
      </c>
      <c r="H263" s="265" t="s">
        <v>1901</v>
      </c>
    </row>
    <row r="264" spans="1:8" ht="76.5" customHeight="1" x14ac:dyDescent="0.25">
      <c r="A264" s="263">
        <v>260</v>
      </c>
      <c r="B264" s="13" t="s">
        <v>2240</v>
      </c>
      <c r="C264" s="13" t="s">
        <v>1656</v>
      </c>
      <c r="D264" s="265">
        <v>2</v>
      </c>
      <c r="E264" s="265" t="s">
        <v>2045</v>
      </c>
      <c r="F264" s="13" t="s">
        <v>1077</v>
      </c>
      <c r="G264" s="13" t="s">
        <v>1950</v>
      </c>
      <c r="H264" s="13" t="s">
        <v>2044</v>
      </c>
    </row>
    <row r="265" spans="1:8" ht="105" customHeight="1" x14ac:dyDescent="0.25">
      <c r="A265" s="263">
        <v>261</v>
      </c>
      <c r="B265" s="13" t="s">
        <v>2332</v>
      </c>
      <c r="C265" s="13" t="s">
        <v>1951</v>
      </c>
      <c r="D265" s="13">
        <v>2</v>
      </c>
      <c r="E265" s="13" t="s">
        <v>1663</v>
      </c>
      <c r="F265" s="13" t="s">
        <v>1044</v>
      </c>
      <c r="G265" s="13" t="s">
        <v>1952</v>
      </c>
      <c r="H265" s="13" t="s">
        <v>1953</v>
      </c>
    </row>
    <row r="266" spans="1:8" ht="128.25" customHeight="1" x14ac:dyDescent="0.25">
      <c r="A266" s="263">
        <v>262</v>
      </c>
      <c r="B266" s="243" t="s">
        <v>2333</v>
      </c>
      <c r="C266" s="13" t="s">
        <v>1954</v>
      </c>
      <c r="D266" s="13">
        <v>2</v>
      </c>
      <c r="E266" s="13" t="s">
        <v>1663</v>
      </c>
      <c r="F266" s="13" t="s">
        <v>1044</v>
      </c>
      <c r="G266" s="13" t="s">
        <v>1955</v>
      </c>
      <c r="H266" s="13" t="s">
        <v>1956</v>
      </c>
    </row>
    <row r="267" spans="1:8" ht="140.25" customHeight="1" x14ac:dyDescent="0.25">
      <c r="A267" s="263">
        <v>263</v>
      </c>
      <c r="B267" s="13" t="s">
        <v>2334</v>
      </c>
      <c r="C267" s="13" t="s">
        <v>1662</v>
      </c>
      <c r="D267" s="13">
        <v>2</v>
      </c>
      <c r="E267" s="13" t="s">
        <v>1667</v>
      </c>
      <c r="F267" s="13" t="s">
        <v>1077</v>
      </c>
      <c r="G267" s="13" t="s">
        <v>1957</v>
      </c>
      <c r="H267" s="13" t="s">
        <v>1858</v>
      </c>
    </row>
    <row r="268" spans="1:8" ht="132" customHeight="1" x14ac:dyDescent="0.25">
      <c r="A268" s="263">
        <v>264</v>
      </c>
      <c r="B268" s="13" t="s">
        <v>2335</v>
      </c>
      <c r="C268" s="13" t="s">
        <v>1786</v>
      </c>
      <c r="D268" s="13">
        <v>2</v>
      </c>
      <c r="E268" s="13" t="s">
        <v>1667</v>
      </c>
      <c r="F268" s="13" t="s">
        <v>1077</v>
      </c>
      <c r="G268" s="13" t="s">
        <v>1958</v>
      </c>
      <c r="H268" s="13" t="s">
        <v>1732</v>
      </c>
    </row>
    <row r="269" spans="1:8" ht="167.25" customHeight="1" x14ac:dyDescent="0.25">
      <c r="A269" s="263">
        <v>265</v>
      </c>
      <c r="B269" s="13" t="s">
        <v>2253</v>
      </c>
      <c r="C269" s="13" t="s">
        <v>1766</v>
      </c>
      <c r="D269" s="13">
        <v>1</v>
      </c>
      <c r="E269" s="13" t="s">
        <v>1667</v>
      </c>
      <c r="F269" s="13" t="s">
        <v>1077</v>
      </c>
      <c r="G269" s="13" t="s">
        <v>1959</v>
      </c>
      <c r="H269" s="13" t="s">
        <v>1880</v>
      </c>
    </row>
    <row r="270" spans="1:8" ht="117" customHeight="1" x14ac:dyDescent="0.25">
      <c r="A270" s="263">
        <v>266</v>
      </c>
      <c r="B270" s="243" t="s">
        <v>2336</v>
      </c>
      <c r="C270" s="13" t="s">
        <v>1960</v>
      </c>
      <c r="D270" s="13">
        <v>2</v>
      </c>
      <c r="E270" s="13" t="s">
        <v>1663</v>
      </c>
      <c r="F270" s="13" t="s">
        <v>1044</v>
      </c>
      <c r="G270" s="13" t="s">
        <v>1961</v>
      </c>
      <c r="H270" s="13" t="s">
        <v>1708</v>
      </c>
    </row>
    <row r="271" spans="1:8" ht="116.25" customHeight="1" x14ac:dyDescent="0.25">
      <c r="A271" s="263">
        <v>267</v>
      </c>
      <c r="B271" s="243" t="s">
        <v>2336</v>
      </c>
      <c r="C271" s="13" t="s">
        <v>1656</v>
      </c>
      <c r="D271" s="265">
        <v>2</v>
      </c>
      <c r="E271" s="13" t="s">
        <v>1663</v>
      </c>
      <c r="F271" s="13" t="s">
        <v>1044</v>
      </c>
      <c r="G271" s="265" t="s">
        <v>1961</v>
      </c>
      <c r="H271" s="265" t="s">
        <v>1901</v>
      </c>
    </row>
    <row r="272" spans="1:8" ht="116.25" customHeight="1" x14ac:dyDescent="0.25">
      <c r="A272" s="263">
        <v>268</v>
      </c>
      <c r="B272" s="243" t="s">
        <v>2337</v>
      </c>
      <c r="C272" s="13" t="s">
        <v>1960</v>
      </c>
      <c r="D272" s="13">
        <v>2</v>
      </c>
      <c r="E272" s="13" t="s">
        <v>1663</v>
      </c>
      <c r="F272" s="13" t="s">
        <v>1044</v>
      </c>
      <c r="G272" s="13" t="s">
        <v>1962</v>
      </c>
      <c r="H272" s="13" t="s">
        <v>1699</v>
      </c>
    </row>
    <row r="273" spans="1:8" ht="117" customHeight="1" x14ac:dyDescent="0.25">
      <c r="A273" s="263">
        <v>269</v>
      </c>
      <c r="B273" s="13" t="s">
        <v>2224</v>
      </c>
      <c r="C273" s="13" t="s">
        <v>1954</v>
      </c>
      <c r="D273" s="265">
        <v>2</v>
      </c>
      <c r="E273" s="265" t="s">
        <v>1667</v>
      </c>
      <c r="F273" s="13" t="s">
        <v>1077</v>
      </c>
      <c r="G273" s="13" t="s">
        <v>1963</v>
      </c>
      <c r="H273" s="13" t="s">
        <v>1964</v>
      </c>
    </row>
    <row r="274" spans="1:8" ht="140.25" customHeight="1" x14ac:dyDescent="0.25">
      <c r="A274" s="263">
        <v>270</v>
      </c>
      <c r="B274" s="13" t="s">
        <v>2338</v>
      </c>
      <c r="C274" s="13" t="s">
        <v>1965</v>
      </c>
      <c r="D274" s="13">
        <v>1</v>
      </c>
      <c r="E274" s="13" t="s">
        <v>2045</v>
      </c>
      <c r="F274" s="13" t="s">
        <v>1077</v>
      </c>
      <c r="G274" s="13" t="s">
        <v>1966</v>
      </c>
      <c r="H274" s="13" t="s">
        <v>1495</v>
      </c>
    </row>
    <row r="275" spans="1:8" ht="102.75" customHeight="1" x14ac:dyDescent="0.25">
      <c r="A275" s="263">
        <v>271</v>
      </c>
      <c r="B275" s="58" t="s">
        <v>2339</v>
      </c>
      <c r="C275" s="13" t="s">
        <v>1967</v>
      </c>
      <c r="D275" s="265">
        <v>3</v>
      </c>
      <c r="E275" s="13" t="s">
        <v>1663</v>
      </c>
      <c r="F275" s="13" t="s">
        <v>1044</v>
      </c>
      <c r="G275" s="265" t="s">
        <v>1968</v>
      </c>
      <c r="H275" s="265" t="s">
        <v>1901</v>
      </c>
    </row>
  </sheetData>
  <autoFilter ref="A4:H4"/>
  <mergeCells count="2">
    <mergeCell ref="A1:D1"/>
    <mergeCell ref="A3:H3"/>
  </mergeCells>
  <pageMargins left="0.23622047244094491" right="0.23622047244094491" top="0.74803149606299213" bottom="0.74803149606299213" header="0.31496062992125984" footer="0.31496062992125984"/>
  <pageSetup paperSize="9" scale="8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4" sqref="B14:B15"/>
    </sheetView>
  </sheetViews>
  <sheetFormatPr defaultColWidth="9.140625" defaultRowHeight="12.75" x14ac:dyDescent="0.25"/>
  <cols>
    <col min="1" max="1" width="8.5703125" style="129" customWidth="1"/>
    <col min="2" max="2" width="221.28515625" style="1" customWidth="1"/>
    <col min="3" max="3" width="27.7109375" style="1" customWidth="1"/>
    <col min="4" max="4" width="11.7109375" style="1" customWidth="1"/>
    <col min="5" max="5" width="11.28515625" style="1" customWidth="1"/>
    <col min="6" max="6" width="7.28515625" style="1" customWidth="1"/>
    <col min="7" max="7" width="9.140625" style="1"/>
    <col min="8" max="8" width="11.85546875" style="1" customWidth="1"/>
    <col min="9" max="9" width="10.7109375" style="1" customWidth="1"/>
    <col min="10" max="10" width="6.140625" style="1" customWidth="1"/>
    <col min="11" max="11" width="5.85546875" style="1" customWidth="1"/>
    <col min="12" max="12" width="7.140625" style="1" customWidth="1"/>
    <col min="13" max="14" width="7.5703125" style="1" customWidth="1"/>
    <col min="15" max="15" width="6.5703125" style="1" customWidth="1"/>
    <col min="16" max="16" width="7.5703125" style="1" customWidth="1"/>
    <col min="17" max="16384" width="9.140625" style="1"/>
  </cols>
  <sheetData>
    <row r="1" spans="1:4" x14ac:dyDescent="0.25">
      <c r="A1" s="461" t="s">
        <v>715</v>
      </c>
      <c r="B1" s="461"/>
      <c r="C1" s="461"/>
      <c r="D1" s="461"/>
    </row>
    <row r="3" spans="1:4" ht="15.75" customHeight="1" x14ac:dyDescent="0.25">
      <c r="A3" s="461" t="s">
        <v>634</v>
      </c>
      <c r="B3" s="461"/>
    </row>
    <row r="4" spans="1:4" ht="121.5" customHeight="1" x14ac:dyDescent="0.25">
      <c r="A4" s="142"/>
      <c r="B4" s="149" t="s">
        <v>1464</v>
      </c>
    </row>
    <row r="5" spans="1:4" x14ac:dyDescent="0.25">
      <c r="A5" s="461" t="s">
        <v>635</v>
      </c>
      <c r="B5" s="461"/>
    </row>
    <row r="6" spans="1:4" ht="162" customHeight="1" x14ac:dyDescent="0.25">
      <c r="A6" s="142"/>
      <c r="B6" s="149" t="s">
        <v>1465</v>
      </c>
    </row>
    <row r="7" spans="1:4" ht="25.5" customHeight="1" x14ac:dyDescent="0.25">
      <c r="A7" s="461" t="s">
        <v>636</v>
      </c>
      <c r="B7" s="461"/>
    </row>
    <row r="8" spans="1:4" ht="38.25" customHeight="1" x14ac:dyDescent="0.25">
      <c r="A8" s="151"/>
      <c r="B8" s="1" t="s">
        <v>1466</v>
      </c>
    </row>
  </sheetData>
  <mergeCells count="4">
    <mergeCell ref="A1:D1"/>
    <mergeCell ref="A3:B3"/>
    <mergeCell ref="A5:B5"/>
    <mergeCell ref="A7:B7"/>
  </mergeCells>
  <pageMargins left="0.23622047244094491" right="0.23622047244094491"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63"/>
  <sheetViews>
    <sheetView zoomScale="98" zoomScaleNormal="98" workbookViewId="0">
      <selection activeCell="M11" sqref="M11"/>
    </sheetView>
  </sheetViews>
  <sheetFormatPr defaultColWidth="9.28515625" defaultRowHeight="12.75" x14ac:dyDescent="0.25"/>
  <cols>
    <col min="1" max="1" width="6" style="6" customWidth="1"/>
    <col min="2" max="2" width="12.85546875" style="129" customWidth="1"/>
    <col min="3" max="3" width="6.7109375" style="1" customWidth="1"/>
    <col min="4" max="4" width="11" style="132" customWidth="1"/>
    <col min="5" max="5" width="21.85546875" style="132" customWidth="1"/>
    <col min="6" max="6" width="10.28515625" style="1" customWidth="1"/>
    <col min="7" max="7" width="8.85546875" style="1" customWidth="1"/>
    <col min="8" max="8" width="9.28515625" style="129" customWidth="1"/>
    <col min="9" max="9" width="35.140625" style="129" customWidth="1"/>
    <col min="10" max="10" width="31.7109375" style="129" customWidth="1"/>
    <col min="11" max="11" width="11.7109375" style="132" customWidth="1"/>
    <col min="12" max="12" width="11" style="129" customWidth="1"/>
    <col min="13" max="13" width="11.7109375" style="132" customWidth="1"/>
    <col min="14" max="14" width="14.140625" style="129" customWidth="1"/>
    <col min="15" max="15" width="13.7109375" style="129" customWidth="1"/>
    <col min="16" max="16" width="9.5703125" style="129" customWidth="1"/>
    <col min="17" max="17" width="10.140625" style="129" customWidth="1"/>
    <col min="18" max="18" width="7.28515625" style="129" customWidth="1"/>
    <col min="19" max="19" width="8.42578125" style="129" customWidth="1"/>
    <col min="20" max="20" width="8.7109375" style="129" customWidth="1"/>
    <col min="21" max="21" width="9.85546875" style="129" customWidth="1"/>
    <col min="22" max="22" width="7.85546875" style="129" customWidth="1"/>
    <col min="23" max="23" width="6" style="129" customWidth="1"/>
    <col min="24" max="24" width="7.28515625" style="129" customWidth="1"/>
    <col min="25" max="25" width="7.7109375" style="129" customWidth="1"/>
    <col min="26" max="26" width="9.7109375" style="129" customWidth="1"/>
    <col min="27" max="27" width="8.7109375" style="129" customWidth="1"/>
    <col min="28" max="29" width="8.28515625" style="129" customWidth="1"/>
    <col min="30" max="42" width="8.7109375" style="129" customWidth="1"/>
    <col min="43" max="43" width="6.28515625" style="132" customWidth="1"/>
    <col min="44" max="44" width="5.7109375" style="1" customWidth="1"/>
    <col min="45" max="45" width="6.5703125" style="1" customWidth="1"/>
    <col min="46" max="46" width="7" style="1" customWidth="1"/>
    <col min="47" max="47" width="5.28515625" style="1" customWidth="1"/>
    <col min="48" max="48" width="6.28515625" style="1" customWidth="1"/>
    <col min="49" max="50" width="4.7109375" style="1" customWidth="1"/>
    <col min="51" max="52" width="6" style="1" customWidth="1"/>
    <col min="53" max="53" width="7.42578125" style="1" customWidth="1"/>
    <col min="54" max="54" width="7.140625" style="1" customWidth="1"/>
    <col min="55" max="55" width="8.28515625" style="8" customWidth="1"/>
    <col min="56" max="16384" width="9.28515625" style="1"/>
  </cols>
  <sheetData>
    <row r="1" spans="1:55" ht="14.25" customHeight="1" x14ac:dyDescent="0.25">
      <c r="A1" s="301" t="s">
        <v>713</v>
      </c>
      <c r="B1" s="301"/>
      <c r="C1" s="301"/>
      <c r="D1" s="301"/>
      <c r="E1" s="301"/>
      <c r="F1" s="301"/>
      <c r="G1" s="301"/>
      <c r="H1" s="301"/>
      <c r="I1" s="301"/>
    </row>
    <row r="2" spans="1:55" x14ac:dyDescent="0.25">
      <c r="B2" s="23"/>
      <c r="C2" s="133"/>
      <c r="D2" s="28"/>
      <c r="E2" s="28"/>
      <c r="F2" s="133"/>
      <c r="G2" s="133"/>
      <c r="H2" s="23"/>
      <c r="I2" s="23"/>
      <c r="J2" s="23"/>
      <c r="K2" s="28"/>
      <c r="L2" s="23"/>
      <c r="M2" s="28"/>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8"/>
      <c r="AR2" s="133"/>
      <c r="AS2" s="133"/>
      <c r="AT2" s="133"/>
      <c r="AU2" s="133"/>
      <c r="AV2" s="133"/>
      <c r="AW2" s="133"/>
      <c r="AX2" s="133"/>
      <c r="AY2" s="133"/>
      <c r="AZ2" s="133"/>
      <c r="BA2" s="133"/>
      <c r="BB2" s="133"/>
      <c r="BC2" s="9"/>
    </row>
    <row r="3" spans="1:55" s="132" customFormat="1" ht="28.5" customHeight="1" x14ac:dyDescent="0.25">
      <c r="A3" s="302" t="s">
        <v>724</v>
      </c>
      <c r="B3" s="302"/>
      <c r="C3" s="302"/>
      <c r="D3" s="302"/>
      <c r="E3" s="302"/>
      <c r="F3" s="302"/>
      <c r="G3" s="302"/>
      <c r="H3" s="302"/>
      <c r="I3" s="302"/>
      <c r="J3" s="1"/>
      <c r="L3" s="129"/>
      <c r="N3" s="129"/>
      <c r="O3" s="129"/>
      <c r="P3" s="129"/>
      <c r="Q3" s="129"/>
      <c r="R3" s="129"/>
      <c r="S3" s="129"/>
      <c r="T3" s="129"/>
      <c r="U3" s="129"/>
      <c r="V3" s="129"/>
      <c r="W3" s="129"/>
      <c r="X3" s="129"/>
      <c r="Y3" s="50"/>
      <c r="Z3" s="50"/>
      <c r="AA3" s="50"/>
      <c r="AB3" s="50"/>
      <c r="AC3" s="50"/>
      <c r="AD3" s="50"/>
      <c r="AE3" s="51"/>
    </row>
    <row r="4" spans="1:55" s="132" customFormat="1" ht="45" customHeight="1" x14ac:dyDescent="0.25">
      <c r="A4" s="383" t="s">
        <v>0</v>
      </c>
      <c r="B4" s="384" t="s">
        <v>100</v>
      </c>
      <c r="C4" s="385" t="s">
        <v>46</v>
      </c>
      <c r="D4" s="323" t="s">
        <v>34</v>
      </c>
      <c r="E4" s="323"/>
      <c r="F4" s="386" t="s">
        <v>18</v>
      </c>
      <c r="G4" s="386"/>
      <c r="H4" s="390" t="s">
        <v>60</v>
      </c>
      <c r="I4" s="291" t="s">
        <v>19</v>
      </c>
      <c r="J4" s="291"/>
      <c r="K4" s="291" t="s">
        <v>20</v>
      </c>
      <c r="L4" s="129"/>
      <c r="N4" s="129"/>
      <c r="O4" s="129"/>
      <c r="P4" s="129"/>
      <c r="Q4" s="129"/>
      <c r="R4" s="129"/>
      <c r="S4" s="129"/>
      <c r="T4" s="129"/>
      <c r="U4" s="129"/>
      <c r="V4" s="129"/>
      <c r="W4" s="129"/>
      <c r="X4" s="129"/>
      <c r="Y4" s="50"/>
      <c r="Z4" s="50"/>
      <c r="AA4" s="50"/>
      <c r="AB4" s="50"/>
      <c r="AC4" s="50"/>
      <c r="AD4" s="50"/>
      <c r="AE4" s="51"/>
    </row>
    <row r="5" spans="1:55" s="132" customFormat="1" ht="42" customHeight="1" x14ac:dyDescent="0.25">
      <c r="A5" s="383"/>
      <c r="B5" s="384"/>
      <c r="C5" s="385"/>
      <c r="D5" s="116" t="s">
        <v>35</v>
      </c>
      <c r="E5" s="116" t="s">
        <v>36</v>
      </c>
      <c r="F5" s="121" t="s">
        <v>21</v>
      </c>
      <c r="G5" s="108" t="s">
        <v>56</v>
      </c>
      <c r="H5" s="391"/>
      <c r="I5" s="108" t="s">
        <v>22</v>
      </c>
      <c r="J5" s="108" t="s">
        <v>23</v>
      </c>
      <c r="K5" s="291"/>
      <c r="L5" s="129"/>
      <c r="N5" s="129"/>
      <c r="O5" s="129"/>
      <c r="P5" s="129"/>
      <c r="Q5" s="129"/>
      <c r="R5" s="129"/>
      <c r="S5" s="129"/>
      <c r="T5" s="129"/>
      <c r="U5" s="129"/>
      <c r="V5" s="129"/>
      <c r="W5" s="129"/>
      <c r="X5" s="129"/>
      <c r="Y5" s="1"/>
      <c r="Z5" s="1"/>
      <c r="AA5" s="1"/>
      <c r="AB5" s="1"/>
      <c r="AC5" s="1"/>
      <c r="AD5" s="1"/>
      <c r="AE5" s="8"/>
    </row>
    <row r="6" spans="1:55" s="132" customFormat="1" ht="44.25" customHeight="1" x14ac:dyDescent="0.25">
      <c r="A6" s="3" t="s">
        <v>119</v>
      </c>
      <c r="B6" s="195" t="s">
        <v>801</v>
      </c>
      <c r="C6" s="195">
        <v>4</v>
      </c>
      <c r="D6" s="88" t="s">
        <v>867</v>
      </c>
      <c r="E6" s="196" t="s">
        <v>1126</v>
      </c>
      <c r="F6" s="108">
        <v>17</v>
      </c>
      <c r="G6" s="108">
        <v>1</v>
      </c>
      <c r="H6" s="108">
        <v>6</v>
      </c>
      <c r="I6" s="131" t="s">
        <v>1132</v>
      </c>
      <c r="J6" s="131" t="s">
        <v>1133</v>
      </c>
      <c r="K6" s="131" t="s">
        <v>810</v>
      </c>
      <c r="L6" s="129"/>
      <c r="N6" s="129"/>
      <c r="O6" s="129"/>
      <c r="P6" s="129"/>
      <c r="Q6" s="129"/>
      <c r="R6" s="129"/>
      <c r="S6" s="129"/>
      <c r="T6" s="129"/>
      <c r="U6" s="129"/>
      <c r="V6" s="129"/>
      <c r="W6" s="129"/>
      <c r="X6" s="129"/>
      <c r="Y6" s="1"/>
      <c r="Z6" s="1"/>
      <c r="AA6" s="1"/>
      <c r="AB6" s="1"/>
      <c r="AC6" s="1"/>
      <c r="AD6" s="1"/>
      <c r="AE6" s="8"/>
    </row>
    <row r="7" spans="1:55" s="132" customFormat="1" ht="28.5" customHeight="1" x14ac:dyDescent="0.25">
      <c r="A7" s="3" t="s">
        <v>883</v>
      </c>
      <c r="B7" s="195" t="s">
        <v>774</v>
      </c>
      <c r="C7" s="195">
        <v>4</v>
      </c>
      <c r="D7" s="88" t="s">
        <v>850</v>
      </c>
      <c r="E7" s="198" t="s">
        <v>1065</v>
      </c>
      <c r="F7" s="197">
        <v>23</v>
      </c>
      <c r="G7" s="108">
        <v>4</v>
      </c>
      <c r="H7" s="108">
        <v>17</v>
      </c>
      <c r="I7" s="131"/>
      <c r="J7" s="131"/>
      <c r="K7" s="131"/>
      <c r="L7" s="129"/>
      <c r="N7" s="129"/>
      <c r="O7" s="129"/>
      <c r="P7" s="129"/>
      <c r="Q7" s="129"/>
      <c r="R7" s="129"/>
      <c r="S7" s="129"/>
      <c r="T7" s="129"/>
      <c r="U7" s="129"/>
      <c r="V7" s="129"/>
      <c r="W7" s="129"/>
      <c r="X7" s="129"/>
      <c r="Y7" s="1"/>
      <c r="Z7" s="1"/>
      <c r="AA7" s="1"/>
      <c r="AB7" s="1"/>
      <c r="AC7" s="1"/>
      <c r="AD7" s="1"/>
      <c r="AE7" s="8"/>
    </row>
    <row r="8" spans="1:55" s="132" customFormat="1" ht="28.5" customHeight="1" x14ac:dyDescent="0.25">
      <c r="A8" s="3" t="s">
        <v>884</v>
      </c>
      <c r="B8" s="195" t="s">
        <v>756</v>
      </c>
      <c r="C8" s="195">
        <v>4</v>
      </c>
      <c r="D8" s="87" t="s">
        <v>832</v>
      </c>
      <c r="E8" s="198" t="s">
        <v>1128</v>
      </c>
      <c r="F8" s="197">
        <v>18</v>
      </c>
      <c r="G8" s="108">
        <v>1</v>
      </c>
      <c r="H8" s="108">
        <v>6</v>
      </c>
      <c r="I8" s="131" t="s">
        <v>1134</v>
      </c>
      <c r="J8" s="131" t="s">
        <v>1135</v>
      </c>
      <c r="K8" s="131" t="s">
        <v>1136</v>
      </c>
      <c r="L8" s="129"/>
      <c r="N8" s="129"/>
      <c r="O8" s="129"/>
      <c r="P8" s="129"/>
      <c r="Q8" s="129"/>
      <c r="R8" s="129"/>
      <c r="S8" s="129"/>
      <c r="T8" s="129"/>
      <c r="U8" s="129"/>
      <c r="V8" s="129"/>
      <c r="W8" s="129"/>
      <c r="X8" s="129"/>
      <c r="Y8" s="1"/>
      <c r="Z8" s="1"/>
      <c r="AA8" s="1"/>
      <c r="AB8" s="1"/>
      <c r="AC8" s="1"/>
      <c r="AD8" s="1"/>
      <c r="AE8" s="8"/>
    </row>
    <row r="9" spans="1:55" s="132" customFormat="1" ht="28.5" customHeight="1" x14ac:dyDescent="0.2">
      <c r="A9" s="3" t="s">
        <v>885</v>
      </c>
      <c r="B9" s="195" t="s">
        <v>741</v>
      </c>
      <c r="C9" s="195">
        <v>3</v>
      </c>
      <c r="D9" s="91" t="s">
        <v>820</v>
      </c>
      <c r="E9" s="200" t="s">
        <v>823</v>
      </c>
      <c r="F9" s="197">
        <v>20</v>
      </c>
      <c r="G9" s="108">
        <v>2</v>
      </c>
      <c r="H9" s="108">
        <v>10</v>
      </c>
      <c r="I9" s="131" t="s">
        <v>1137</v>
      </c>
      <c r="J9" s="131" t="s">
        <v>1138</v>
      </c>
      <c r="K9" s="131" t="s">
        <v>1136</v>
      </c>
      <c r="L9" s="129"/>
      <c r="N9" s="129"/>
      <c r="O9" s="129"/>
      <c r="P9" s="129"/>
      <c r="Q9" s="129"/>
      <c r="R9" s="129"/>
      <c r="S9" s="129"/>
      <c r="T9" s="129"/>
      <c r="U9" s="129"/>
      <c r="V9" s="129"/>
      <c r="W9" s="129"/>
      <c r="X9" s="129"/>
      <c r="Y9" s="1"/>
      <c r="Z9" s="1"/>
      <c r="AA9" s="1"/>
      <c r="AB9" s="1"/>
      <c r="AC9" s="1"/>
      <c r="AD9" s="1"/>
      <c r="AE9" s="8"/>
    </row>
    <row r="10" spans="1:55" s="132" customFormat="1" ht="28.5" customHeight="1" x14ac:dyDescent="0.25">
      <c r="A10" s="3" t="s">
        <v>886</v>
      </c>
      <c r="B10" s="195" t="s">
        <v>789</v>
      </c>
      <c r="C10" s="195">
        <v>4</v>
      </c>
      <c r="D10" s="88" t="s">
        <v>856</v>
      </c>
      <c r="E10" s="130" t="s">
        <v>1047</v>
      </c>
      <c r="F10" s="197">
        <v>17</v>
      </c>
      <c r="G10" s="108">
        <v>1</v>
      </c>
      <c r="H10" s="108">
        <v>6</v>
      </c>
      <c r="I10" s="131" t="s">
        <v>1139</v>
      </c>
      <c r="J10" s="131" t="s">
        <v>1140</v>
      </c>
      <c r="K10" s="131" t="s">
        <v>1136</v>
      </c>
      <c r="L10" s="129"/>
      <c r="N10" s="129"/>
      <c r="O10" s="129"/>
      <c r="P10" s="129"/>
      <c r="Q10" s="129"/>
      <c r="R10" s="129"/>
      <c r="S10" s="129"/>
      <c r="T10" s="129"/>
      <c r="U10" s="129"/>
      <c r="V10" s="129"/>
      <c r="W10" s="129"/>
      <c r="X10" s="129"/>
      <c r="Y10" s="1"/>
      <c r="Z10" s="1"/>
      <c r="AA10" s="1"/>
      <c r="AB10" s="1"/>
      <c r="AC10" s="1"/>
      <c r="AD10" s="1"/>
      <c r="AE10" s="8"/>
    </row>
    <row r="11" spans="1:55" s="132" customFormat="1" ht="96.75" customHeight="1" x14ac:dyDescent="0.2">
      <c r="A11" s="3" t="s">
        <v>887</v>
      </c>
      <c r="B11" s="131" t="s">
        <v>803</v>
      </c>
      <c r="C11" s="131">
        <v>3</v>
      </c>
      <c r="D11" s="91" t="s">
        <v>871</v>
      </c>
      <c r="E11" s="202" t="s">
        <v>872</v>
      </c>
      <c r="F11" s="108">
        <v>25</v>
      </c>
      <c r="G11" s="108">
        <v>1</v>
      </c>
      <c r="H11" s="108">
        <v>4</v>
      </c>
      <c r="I11" s="131" t="s">
        <v>1139</v>
      </c>
      <c r="J11" s="131"/>
      <c r="K11" s="131" t="s">
        <v>1136</v>
      </c>
      <c r="L11" s="129"/>
      <c r="N11" s="129"/>
      <c r="O11" s="129"/>
      <c r="P11" s="129"/>
      <c r="Q11" s="129"/>
      <c r="R11" s="129"/>
      <c r="S11" s="129"/>
      <c r="T11" s="129"/>
      <c r="U11" s="129"/>
      <c r="V11" s="129"/>
      <c r="W11" s="129"/>
      <c r="X11" s="129"/>
      <c r="Y11" s="1"/>
      <c r="Z11" s="1"/>
      <c r="AA11" s="1"/>
      <c r="AB11" s="1"/>
      <c r="AC11" s="1"/>
      <c r="AD11" s="1"/>
      <c r="AE11" s="8"/>
    </row>
    <row r="12" spans="1:55" s="132" customFormat="1" ht="42.75" customHeight="1" x14ac:dyDescent="0.2">
      <c r="A12" s="3" t="s">
        <v>888</v>
      </c>
      <c r="B12" s="195" t="s">
        <v>794</v>
      </c>
      <c r="C12" s="195">
        <v>3</v>
      </c>
      <c r="D12" s="91" t="s">
        <v>863</v>
      </c>
      <c r="E12" s="203" t="s">
        <v>864</v>
      </c>
      <c r="F12" s="197">
        <v>12</v>
      </c>
      <c r="G12" s="108">
        <v>1</v>
      </c>
      <c r="H12" s="108">
        <v>8</v>
      </c>
      <c r="I12" s="131" t="s">
        <v>1139</v>
      </c>
      <c r="J12" s="131"/>
      <c r="K12" s="131" t="s">
        <v>1136</v>
      </c>
      <c r="L12" s="129"/>
      <c r="N12" s="129"/>
      <c r="O12" s="129"/>
      <c r="P12" s="129"/>
      <c r="Q12" s="129"/>
      <c r="R12" s="129"/>
      <c r="S12" s="129"/>
      <c r="T12" s="129"/>
      <c r="U12" s="129"/>
      <c r="V12" s="129"/>
      <c r="W12" s="129"/>
      <c r="X12" s="129"/>
      <c r="Y12" s="1"/>
      <c r="Z12" s="1"/>
      <c r="AA12" s="1"/>
      <c r="AB12" s="1"/>
      <c r="AC12" s="1"/>
      <c r="AD12" s="1"/>
      <c r="AE12" s="8"/>
    </row>
    <row r="13" spans="1:55" s="132" customFormat="1" ht="73.5" customHeight="1" x14ac:dyDescent="0.2">
      <c r="A13" s="3" t="s">
        <v>889</v>
      </c>
      <c r="B13" s="195" t="s">
        <v>1129</v>
      </c>
      <c r="C13" s="195">
        <v>3</v>
      </c>
      <c r="D13" s="91" t="s">
        <v>826</v>
      </c>
      <c r="E13" s="204" t="s">
        <v>1130</v>
      </c>
      <c r="F13" s="205">
        <v>18</v>
      </c>
      <c r="G13" s="108">
        <v>1</v>
      </c>
      <c r="H13" s="108">
        <v>6</v>
      </c>
      <c r="I13" s="131" t="s">
        <v>1141</v>
      </c>
      <c r="J13" s="131" t="s">
        <v>1142</v>
      </c>
      <c r="K13" s="131" t="s">
        <v>1136</v>
      </c>
      <c r="L13" s="129"/>
      <c r="N13" s="129"/>
      <c r="O13" s="129"/>
      <c r="P13" s="129"/>
      <c r="Q13" s="129"/>
      <c r="R13" s="129"/>
      <c r="S13" s="129"/>
      <c r="T13" s="129"/>
      <c r="U13" s="129"/>
      <c r="V13" s="129"/>
      <c r="W13" s="129"/>
      <c r="X13" s="129"/>
      <c r="Y13" s="1"/>
      <c r="Z13" s="1"/>
      <c r="AA13" s="1"/>
      <c r="AB13" s="1"/>
      <c r="AC13" s="1"/>
      <c r="AD13" s="1"/>
      <c r="AE13" s="8"/>
    </row>
    <row r="14" spans="1:55" s="132" customFormat="1" ht="17.25" customHeight="1" x14ac:dyDescent="0.25">
      <c r="A14" s="292" t="s">
        <v>98</v>
      </c>
      <c r="B14" s="293"/>
      <c r="C14" s="293"/>
      <c r="D14" s="294"/>
      <c r="E14" s="131"/>
      <c r="F14" s="108">
        <v>150</v>
      </c>
      <c r="G14" s="108">
        <v>12</v>
      </c>
      <c r="H14" s="108">
        <v>8</v>
      </c>
      <c r="I14" s="131"/>
      <c r="J14" s="131"/>
      <c r="K14" s="131"/>
      <c r="L14" s="129"/>
      <c r="N14" s="129"/>
      <c r="O14" s="129"/>
      <c r="P14" s="129"/>
      <c r="Q14" s="129"/>
      <c r="R14" s="129"/>
      <c r="S14" s="129"/>
      <c r="T14" s="129"/>
      <c r="U14" s="129"/>
      <c r="V14" s="129"/>
      <c r="W14" s="129"/>
      <c r="X14" s="129"/>
      <c r="Y14" s="1"/>
      <c r="Z14" s="1"/>
      <c r="AA14" s="1"/>
      <c r="AB14" s="1"/>
      <c r="AC14" s="1"/>
      <c r="AD14" s="1"/>
      <c r="AE14" s="8"/>
    </row>
    <row r="15" spans="1:55" s="132" customFormat="1" ht="20.25" customHeight="1" x14ac:dyDescent="0.25">
      <c r="A15" s="313" t="s">
        <v>96</v>
      </c>
      <c r="B15" s="314"/>
      <c r="C15" s="314"/>
      <c r="D15" s="315"/>
      <c r="E15" s="131" t="s">
        <v>3</v>
      </c>
      <c r="F15" s="108">
        <v>169</v>
      </c>
      <c r="G15" s="108">
        <v>34</v>
      </c>
      <c r="H15" s="108">
        <v>20</v>
      </c>
      <c r="I15" s="131"/>
      <c r="J15" s="131"/>
      <c r="K15" s="131"/>
      <c r="L15" s="129"/>
      <c r="N15" s="129"/>
      <c r="O15" s="129"/>
      <c r="P15" s="129"/>
      <c r="Q15" s="129"/>
      <c r="R15" s="129"/>
      <c r="S15" s="129"/>
      <c r="T15" s="129"/>
      <c r="U15" s="129"/>
      <c r="V15" s="129"/>
      <c r="W15" s="129"/>
      <c r="X15" s="129"/>
      <c r="Y15" s="1"/>
      <c r="Z15" s="1"/>
      <c r="AA15" s="1"/>
      <c r="AB15" s="1"/>
      <c r="AC15" s="1"/>
      <c r="AD15" s="1"/>
      <c r="AE15" s="8"/>
    </row>
    <row r="16" spans="1:55" s="132" customFormat="1" ht="18.75" customHeight="1" x14ac:dyDescent="0.25">
      <c r="A16" s="316"/>
      <c r="B16" s="317"/>
      <c r="C16" s="317"/>
      <c r="D16" s="318"/>
      <c r="E16" s="131" t="s">
        <v>33</v>
      </c>
      <c r="F16" s="7">
        <v>113</v>
      </c>
      <c r="G16" s="7">
        <v>283</v>
      </c>
      <c r="H16" s="7">
        <v>250</v>
      </c>
      <c r="I16" s="131"/>
      <c r="J16" s="131"/>
      <c r="K16" s="131"/>
      <c r="L16" s="129"/>
      <c r="N16" s="129"/>
      <c r="O16" s="129"/>
      <c r="P16" s="129"/>
      <c r="Q16" s="129"/>
      <c r="R16" s="129"/>
      <c r="S16" s="129"/>
      <c r="T16" s="129"/>
      <c r="U16" s="129"/>
      <c r="V16" s="129"/>
      <c r="W16" s="49"/>
      <c r="X16" s="49"/>
      <c r="Y16" s="1"/>
      <c r="Z16" s="1"/>
      <c r="AA16" s="1"/>
      <c r="AB16" s="1"/>
      <c r="AC16" s="1"/>
      <c r="AD16" s="1"/>
      <c r="AE16" s="8"/>
    </row>
    <row r="17" spans="1:31" s="132" customFormat="1" ht="15.75" customHeight="1" x14ac:dyDescent="0.25">
      <c r="A17" s="313" t="s">
        <v>95</v>
      </c>
      <c r="B17" s="314"/>
      <c r="C17" s="314"/>
      <c r="D17" s="315"/>
      <c r="E17" s="131" t="s">
        <v>3</v>
      </c>
      <c r="F17" s="108">
        <v>219</v>
      </c>
      <c r="G17" s="108">
        <v>22</v>
      </c>
      <c r="H17" s="108">
        <v>10</v>
      </c>
      <c r="I17" s="131"/>
      <c r="J17" s="131"/>
      <c r="K17" s="131"/>
      <c r="L17" s="129"/>
      <c r="N17" s="129"/>
      <c r="O17" s="129"/>
      <c r="P17" s="129"/>
      <c r="Q17" s="129"/>
      <c r="R17" s="129"/>
      <c r="S17" s="129"/>
      <c r="T17" s="129"/>
      <c r="U17" s="129"/>
      <c r="V17" s="129"/>
      <c r="W17" s="129"/>
      <c r="X17" s="129"/>
      <c r="Y17" s="1"/>
      <c r="Z17" s="1"/>
      <c r="AA17" s="1"/>
      <c r="AB17" s="1"/>
      <c r="AC17" s="1"/>
      <c r="AD17" s="1"/>
      <c r="AE17" s="8"/>
    </row>
    <row r="18" spans="1:31" s="132" customFormat="1" ht="18" customHeight="1" x14ac:dyDescent="0.25">
      <c r="A18" s="316"/>
      <c r="B18" s="317"/>
      <c r="C18" s="317"/>
      <c r="D18" s="318"/>
      <c r="E18" s="131" t="s">
        <v>33</v>
      </c>
      <c r="F18" s="7">
        <v>146</v>
      </c>
      <c r="G18" s="7">
        <v>183</v>
      </c>
      <c r="H18" s="7">
        <v>125</v>
      </c>
      <c r="I18" s="131"/>
      <c r="J18" s="131"/>
      <c r="K18" s="131"/>
      <c r="L18" s="129"/>
      <c r="N18" s="129"/>
      <c r="O18" s="129"/>
      <c r="P18" s="129"/>
      <c r="Q18" s="129"/>
      <c r="R18" s="129"/>
      <c r="S18" s="129"/>
      <c r="T18" s="129"/>
      <c r="U18" s="129"/>
      <c r="V18" s="129"/>
      <c r="W18" s="129"/>
      <c r="X18" s="129"/>
      <c r="Y18" s="1"/>
      <c r="Z18" s="1"/>
      <c r="AA18" s="1"/>
      <c r="AB18" s="1"/>
      <c r="AC18" s="1"/>
      <c r="AD18" s="1"/>
      <c r="AE18" s="8"/>
    </row>
    <row r="19" spans="1:31" s="132" customFormat="1" ht="28.5" customHeight="1" x14ac:dyDescent="0.25">
      <c r="A19" s="6"/>
      <c r="B19" s="129"/>
      <c r="C19" s="1"/>
      <c r="F19" s="1"/>
      <c r="G19" s="1"/>
      <c r="H19" s="129"/>
      <c r="I19" s="129"/>
      <c r="J19" s="129"/>
      <c r="L19" s="129"/>
      <c r="N19" s="129"/>
      <c r="O19" s="129"/>
      <c r="P19" s="129"/>
      <c r="Q19" s="129"/>
      <c r="R19" s="129"/>
      <c r="S19" s="129"/>
      <c r="T19" s="129"/>
      <c r="U19" s="129"/>
      <c r="V19" s="129"/>
      <c r="W19" s="129"/>
      <c r="X19" s="129"/>
      <c r="Y19" s="1"/>
      <c r="Z19" s="1"/>
      <c r="AA19" s="1"/>
      <c r="AB19" s="1"/>
      <c r="AC19" s="1"/>
      <c r="AD19" s="1"/>
      <c r="AE19" s="8"/>
    </row>
    <row r="20" spans="1:31" s="132" customFormat="1" ht="28.5" customHeight="1" x14ac:dyDescent="0.25">
      <c r="A20" s="6"/>
      <c r="B20" s="129"/>
      <c r="C20" s="1"/>
      <c r="F20" s="1"/>
      <c r="G20" s="1"/>
      <c r="H20" s="129"/>
      <c r="I20" s="129"/>
      <c r="J20" s="129"/>
      <c r="L20" s="129"/>
      <c r="N20" s="129"/>
      <c r="O20" s="129"/>
      <c r="P20" s="129"/>
      <c r="Q20" s="129"/>
      <c r="R20" s="129"/>
      <c r="S20" s="129"/>
      <c r="T20" s="129"/>
      <c r="U20" s="129"/>
      <c r="V20" s="129"/>
      <c r="W20" s="129"/>
      <c r="X20" s="129"/>
      <c r="Y20" s="1"/>
      <c r="Z20" s="1"/>
      <c r="AA20" s="1"/>
      <c r="AB20" s="1"/>
      <c r="AC20" s="1"/>
      <c r="AD20" s="1"/>
      <c r="AE20" s="8"/>
    </row>
    <row r="21" spans="1:31" s="132" customFormat="1" ht="45" customHeight="1" x14ac:dyDescent="0.25">
      <c r="A21" s="6"/>
      <c r="B21" s="129"/>
      <c r="C21" s="1"/>
      <c r="F21" s="1"/>
      <c r="G21" s="1"/>
      <c r="H21" s="129"/>
      <c r="I21" s="129"/>
      <c r="J21" s="129"/>
      <c r="L21" s="129"/>
      <c r="N21" s="129"/>
      <c r="O21" s="129"/>
      <c r="P21" s="129"/>
      <c r="Q21" s="129"/>
      <c r="R21" s="129"/>
      <c r="S21" s="129"/>
      <c r="T21" s="129"/>
      <c r="U21" s="129"/>
      <c r="V21" s="129"/>
      <c r="W21" s="1"/>
      <c r="X21" s="1"/>
      <c r="Y21" s="1"/>
      <c r="Z21" s="1"/>
      <c r="AA21" s="1"/>
      <c r="AB21" s="1"/>
      <c r="AC21" s="1"/>
      <c r="AD21" s="1"/>
      <c r="AE21" s="8"/>
    </row>
    <row r="22" spans="1:31" s="132" customFormat="1" ht="45.75" customHeight="1" x14ac:dyDescent="0.25">
      <c r="A22" s="6"/>
      <c r="B22" s="129"/>
      <c r="C22" s="1"/>
      <c r="F22" s="1"/>
      <c r="G22" s="1"/>
      <c r="H22" s="129"/>
      <c r="I22" s="129"/>
      <c r="J22" s="129"/>
      <c r="L22" s="129"/>
      <c r="N22" s="129"/>
      <c r="O22" s="129"/>
      <c r="P22" s="129"/>
      <c r="Q22" s="129"/>
      <c r="R22" s="129"/>
      <c r="S22" s="129"/>
      <c r="T22" s="129"/>
      <c r="U22" s="129"/>
      <c r="V22" s="129"/>
      <c r="W22" s="110" t="s">
        <v>9</v>
      </c>
      <c r="X22" s="111"/>
      <c r="Y22" s="1"/>
      <c r="Z22" s="1"/>
      <c r="AA22" s="1"/>
      <c r="AB22" s="1"/>
      <c r="AC22" s="1"/>
      <c r="AD22" s="1"/>
      <c r="AE22" s="8"/>
    </row>
    <row r="23" spans="1:31" s="132" customFormat="1" ht="40.5" customHeight="1" x14ac:dyDescent="0.25">
      <c r="A23" s="6"/>
      <c r="B23" s="129"/>
      <c r="C23" s="1"/>
      <c r="F23" s="1"/>
      <c r="G23" s="1"/>
      <c r="H23" s="129"/>
      <c r="I23" s="129"/>
      <c r="J23" s="129"/>
      <c r="L23" s="129"/>
      <c r="N23" s="129"/>
      <c r="O23" s="129"/>
      <c r="P23" s="129"/>
      <c r="Q23" s="129"/>
      <c r="R23" s="129"/>
      <c r="S23" s="129"/>
      <c r="T23" s="129"/>
      <c r="U23" s="129"/>
      <c r="V23" s="129"/>
      <c r="W23" s="114" t="s">
        <v>70</v>
      </c>
      <c r="X23" s="114" t="s">
        <v>69</v>
      </c>
      <c r="Y23" s="1"/>
      <c r="Z23" s="1"/>
      <c r="AA23" s="1"/>
      <c r="AB23" s="1"/>
      <c r="AC23" s="1"/>
      <c r="AD23" s="1"/>
      <c r="AE23" s="8"/>
    </row>
    <row r="24" spans="1:31" s="132" customFormat="1" ht="48" customHeight="1" x14ac:dyDescent="0.25">
      <c r="A24" s="6"/>
      <c r="B24" s="129"/>
      <c r="C24" s="1"/>
      <c r="F24" s="1"/>
      <c r="G24" s="1"/>
      <c r="H24" s="129"/>
      <c r="I24" s="129"/>
      <c r="J24" s="129"/>
      <c r="L24" s="129"/>
      <c r="N24" s="129"/>
      <c r="O24" s="129"/>
      <c r="P24" s="129"/>
      <c r="Q24" s="129"/>
      <c r="R24" s="129"/>
      <c r="S24" s="129"/>
      <c r="T24" s="129"/>
      <c r="U24" s="129"/>
      <c r="V24" s="129"/>
      <c r="W24" s="131"/>
      <c r="X24" s="131"/>
      <c r="Y24" s="1"/>
      <c r="Z24" s="1"/>
      <c r="AA24" s="1"/>
      <c r="AB24" s="1"/>
      <c r="AC24" s="1"/>
      <c r="AD24" s="1"/>
      <c r="AE24" s="8"/>
    </row>
    <row r="25" spans="1:31" s="132" customFormat="1" ht="48" customHeight="1" x14ac:dyDescent="0.25">
      <c r="A25" s="6"/>
      <c r="B25" s="129"/>
      <c r="C25" s="1"/>
      <c r="F25" s="1"/>
      <c r="G25" s="1"/>
      <c r="H25" s="129"/>
      <c r="I25" s="129"/>
      <c r="J25" s="129"/>
      <c r="L25" s="129"/>
      <c r="N25" s="129"/>
      <c r="O25" s="129"/>
      <c r="P25" s="129"/>
      <c r="Q25" s="129"/>
      <c r="R25" s="129"/>
      <c r="S25" s="129"/>
      <c r="T25" s="129"/>
      <c r="U25" s="129"/>
      <c r="V25" s="129"/>
      <c r="W25" s="131"/>
      <c r="X25" s="131"/>
      <c r="Y25" s="1"/>
      <c r="Z25" s="1"/>
      <c r="AA25" s="1"/>
      <c r="AB25" s="1"/>
      <c r="AC25" s="1"/>
      <c r="AD25" s="1"/>
      <c r="AE25" s="8"/>
    </row>
    <row r="26" spans="1:31" s="132" customFormat="1" ht="48" customHeight="1" x14ac:dyDescent="0.25">
      <c r="A26" s="6"/>
      <c r="B26" s="129"/>
      <c r="C26" s="1"/>
      <c r="F26" s="1"/>
      <c r="G26" s="1"/>
      <c r="H26" s="129"/>
      <c r="I26" s="129"/>
      <c r="J26" s="129"/>
      <c r="L26" s="129"/>
      <c r="N26" s="129"/>
      <c r="O26" s="129"/>
      <c r="P26" s="129"/>
      <c r="Q26" s="129"/>
      <c r="R26" s="129"/>
      <c r="S26" s="129"/>
      <c r="T26" s="129"/>
      <c r="U26" s="129"/>
      <c r="V26" s="129"/>
      <c r="W26" s="131"/>
      <c r="X26" s="131"/>
      <c r="Y26" s="1"/>
      <c r="Z26" s="1"/>
      <c r="AA26" s="1"/>
      <c r="AB26" s="1"/>
      <c r="AC26" s="1"/>
      <c r="AD26" s="1"/>
      <c r="AE26" s="8"/>
    </row>
    <row r="27" spans="1:31" s="132" customFormat="1" ht="48" customHeight="1" x14ac:dyDescent="0.25">
      <c r="A27" s="6"/>
      <c r="B27" s="129"/>
      <c r="C27" s="1"/>
      <c r="F27" s="1"/>
      <c r="G27" s="1"/>
      <c r="H27" s="129"/>
      <c r="I27" s="129"/>
      <c r="J27" s="129"/>
      <c r="L27" s="129"/>
      <c r="N27" s="129"/>
      <c r="O27" s="129"/>
      <c r="P27" s="129"/>
      <c r="Q27" s="129"/>
      <c r="R27" s="129"/>
      <c r="S27" s="129"/>
      <c r="T27" s="129"/>
      <c r="U27" s="129"/>
      <c r="V27" s="129"/>
      <c r="W27" s="173"/>
      <c r="X27" s="173"/>
      <c r="Y27" s="1"/>
      <c r="Z27" s="1"/>
      <c r="AA27" s="1"/>
      <c r="AB27" s="1"/>
      <c r="AC27" s="1"/>
      <c r="AD27" s="1"/>
      <c r="AE27" s="8"/>
    </row>
    <row r="28" spans="1:31" s="132" customFormat="1" ht="48" customHeight="1" x14ac:dyDescent="0.25">
      <c r="A28" s="6"/>
      <c r="B28" s="129"/>
      <c r="C28" s="1"/>
      <c r="F28" s="1"/>
      <c r="G28" s="1"/>
      <c r="H28" s="129"/>
      <c r="I28" s="129"/>
      <c r="J28" s="129"/>
      <c r="L28" s="129"/>
      <c r="N28" s="129"/>
      <c r="O28" s="129"/>
      <c r="P28" s="129"/>
      <c r="Q28" s="129"/>
      <c r="R28" s="129"/>
      <c r="S28" s="129"/>
      <c r="T28" s="129"/>
      <c r="U28" s="129"/>
      <c r="V28" s="129"/>
      <c r="W28" s="131"/>
      <c r="X28" s="131"/>
      <c r="Y28" s="1"/>
      <c r="Z28" s="1"/>
      <c r="AA28" s="1"/>
      <c r="AB28" s="1"/>
      <c r="AC28" s="1"/>
      <c r="AD28" s="1"/>
      <c r="AE28" s="8"/>
    </row>
    <row r="29" spans="1:31" s="132" customFormat="1" ht="48" customHeight="1" x14ac:dyDescent="0.25">
      <c r="A29" s="6"/>
      <c r="B29" s="129"/>
      <c r="C29" s="1"/>
      <c r="F29" s="1"/>
      <c r="G29" s="1"/>
      <c r="H29" s="129"/>
      <c r="I29" s="129"/>
      <c r="J29" s="129"/>
      <c r="L29" s="129"/>
      <c r="N29" s="129"/>
      <c r="O29" s="129"/>
      <c r="P29" s="129"/>
      <c r="Q29" s="129"/>
      <c r="R29" s="129"/>
      <c r="S29" s="129"/>
      <c r="T29" s="129"/>
      <c r="U29" s="129"/>
      <c r="V29" s="129"/>
      <c r="W29" s="131"/>
      <c r="X29" s="131"/>
      <c r="Y29" s="1"/>
      <c r="Z29" s="1"/>
      <c r="AA29" s="1"/>
      <c r="AB29" s="1"/>
      <c r="AC29" s="1"/>
      <c r="AD29" s="1"/>
      <c r="AE29" s="8"/>
    </row>
    <row r="30" spans="1:31" s="132" customFormat="1" ht="48" customHeight="1" x14ac:dyDescent="0.25">
      <c r="A30" s="6"/>
      <c r="B30" s="129"/>
      <c r="C30" s="1"/>
      <c r="F30" s="1"/>
      <c r="G30" s="1"/>
      <c r="H30" s="129"/>
      <c r="I30" s="129"/>
      <c r="J30" s="129"/>
      <c r="L30" s="129"/>
      <c r="N30" s="129"/>
      <c r="O30" s="129"/>
      <c r="P30" s="129"/>
      <c r="Q30" s="129"/>
      <c r="R30" s="129"/>
      <c r="S30" s="129"/>
      <c r="T30" s="129"/>
      <c r="U30" s="129"/>
      <c r="V30" s="129"/>
      <c r="W30" s="131"/>
      <c r="X30" s="131"/>
      <c r="Y30" s="1"/>
      <c r="Z30" s="1"/>
      <c r="AA30" s="1"/>
      <c r="AB30" s="1"/>
      <c r="AC30" s="1"/>
      <c r="AD30" s="1"/>
      <c r="AE30" s="8"/>
    </row>
    <row r="31" spans="1:31" s="132" customFormat="1" ht="48" customHeight="1" x14ac:dyDescent="0.25">
      <c r="A31" s="6"/>
      <c r="B31" s="129"/>
      <c r="C31" s="1"/>
      <c r="F31" s="1"/>
      <c r="G31" s="1"/>
      <c r="H31" s="129"/>
      <c r="I31" s="129"/>
      <c r="J31" s="129"/>
      <c r="L31" s="129"/>
      <c r="N31" s="129"/>
      <c r="O31" s="129"/>
      <c r="P31" s="129"/>
      <c r="Q31" s="129"/>
      <c r="R31" s="129"/>
      <c r="S31" s="129"/>
      <c r="T31" s="129"/>
      <c r="U31" s="129"/>
      <c r="V31" s="129"/>
      <c r="W31" s="131"/>
      <c r="X31" s="131">
        <v>1</v>
      </c>
      <c r="Y31" s="1"/>
      <c r="Z31" s="1"/>
      <c r="AA31" s="1"/>
      <c r="AB31" s="1"/>
      <c r="AC31" s="1"/>
      <c r="AD31" s="1"/>
      <c r="AE31" s="8"/>
    </row>
    <row r="32" spans="1:31" s="132" customFormat="1" ht="69" customHeight="1" x14ac:dyDescent="0.25">
      <c r="A32" s="6"/>
      <c r="B32" s="129"/>
      <c r="C32" s="1"/>
      <c r="F32" s="1"/>
      <c r="G32" s="1"/>
      <c r="H32" s="129"/>
      <c r="I32" s="129"/>
      <c r="J32" s="129"/>
      <c r="L32" s="129"/>
      <c r="N32" s="129"/>
      <c r="O32" s="129"/>
      <c r="P32" s="129"/>
      <c r="Q32" s="129"/>
      <c r="R32" s="129"/>
      <c r="S32" s="129"/>
      <c r="T32" s="129"/>
      <c r="U32" s="129"/>
      <c r="V32" s="129"/>
      <c r="W32" s="131"/>
      <c r="X32" s="131"/>
      <c r="Y32" s="1"/>
      <c r="Z32" s="1"/>
      <c r="AA32" s="1"/>
      <c r="AB32" s="1"/>
      <c r="AC32" s="1"/>
      <c r="AD32" s="1"/>
      <c r="AE32" s="8"/>
    </row>
    <row r="33" spans="1:31" s="132" customFormat="1" ht="69" customHeight="1" x14ac:dyDescent="0.25">
      <c r="A33" s="6"/>
      <c r="B33" s="129"/>
      <c r="C33" s="1"/>
      <c r="F33" s="1"/>
      <c r="G33" s="1"/>
      <c r="H33" s="129"/>
      <c r="I33" s="129"/>
      <c r="J33" s="129"/>
      <c r="L33" s="129"/>
      <c r="N33" s="129"/>
      <c r="O33" s="129"/>
      <c r="P33" s="129"/>
      <c r="Q33" s="129"/>
      <c r="R33" s="129"/>
      <c r="S33" s="129"/>
      <c r="T33" s="129"/>
      <c r="U33" s="129"/>
      <c r="V33" s="129"/>
      <c r="W33" s="131"/>
      <c r="X33" s="131"/>
      <c r="Y33" s="1"/>
      <c r="Z33" s="1"/>
      <c r="AA33" s="1"/>
      <c r="AB33" s="1"/>
      <c r="AC33" s="1"/>
      <c r="AD33" s="1"/>
      <c r="AE33" s="8"/>
    </row>
    <row r="34" spans="1:31" s="132" customFormat="1" ht="69" customHeight="1" x14ac:dyDescent="0.25">
      <c r="A34" s="6"/>
      <c r="B34" s="129"/>
      <c r="C34" s="1"/>
      <c r="F34" s="1"/>
      <c r="G34" s="1"/>
      <c r="H34" s="129"/>
      <c r="I34" s="129"/>
      <c r="J34" s="129"/>
      <c r="L34" s="129"/>
      <c r="N34" s="129"/>
      <c r="O34" s="129"/>
      <c r="P34" s="129"/>
      <c r="Q34" s="129"/>
      <c r="R34" s="129"/>
      <c r="S34" s="129"/>
      <c r="T34" s="129"/>
      <c r="U34" s="129"/>
      <c r="V34" s="129"/>
      <c r="W34" s="131"/>
      <c r="X34" s="131"/>
      <c r="Y34" s="1"/>
      <c r="Z34" s="1"/>
      <c r="AA34" s="1"/>
      <c r="AB34" s="1"/>
      <c r="AC34" s="1"/>
      <c r="AD34" s="1"/>
      <c r="AE34" s="8"/>
    </row>
    <row r="35" spans="1:31" s="132" customFormat="1" ht="69" customHeight="1" x14ac:dyDescent="0.25">
      <c r="A35" s="6"/>
      <c r="B35" s="129"/>
      <c r="C35" s="1"/>
      <c r="F35" s="1"/>
      <c r="G35" s="1"/>
      <c r="H35" s="129"/>
      <c r="I35" s="129"/>
      <c r="J35" s="129"/>
      <c r="L35" s="129"/>
      <c r="N35" s="129"/>
      <c r="O35" s="129"/>
      <c r="P35" s="129"/>
      <c r="Q35" s="129"/>
      <c r="R35" s="129"/>
      <c r="S35" s="129"/>
      <c r="T35" s="129"/>
      <c r="U35" s="129"/>
      <c r="V35" s="129"/>
      <c r="W35" s="131"/>
      <c r="X35" s="131"/>
      <c r="Y35" s="1"/>
      <c r="Z35" s="1"/>
      <c r="AA35" s="1"/>
      <c r="AB35" s="1"/>
      <c r="AC35" s="1"/>
      <c r="AD35" s="1"/>
      <c r="AE35" s="8"/>
    </row>
    <row r="36" spans="1:31" s="132" customFormat="1" ht="69" customHeight="1" x14ac:dyDescent="0.25">
      <c r="A36" s="6"/>
      <c r="B36" s="129"/>
      <c r="C36" s="1"/>
      <c r="F36" s="1"/>
      <c r="G36" s="1"/>
      <c r="H36" s="129"/>
      <c r="I36" s="129"/>
      <c r="J36" s="129"/>
      <c r="L36" s="129"/>
      <c r="N36" s="129"/>
      <c r="O36" s="129"/>
      <c r="P36" s="129"/>
      <c r="Q36" s="129"/>
      <c r="R36" s="129"/>
      <c r="S36" s="129"/>
      <c r="T36" s="129"/>
      <c r="U36" s="129"/>
      <c r="V36" s="129"/>
      <c r="W36" s="131"/>
      <c r="X36" s="131"/>
      <c r="Y36" s="1"/>
      <c r="Z36" s="1"/>
      <c r="AA36" s="1"/>
      <c r="AB36" s="1"/>
      <c r="AC36" s="1"/>
      <c r="AD36" s="1"/>
      <c r="AE36" s="8"/>
    </row>
    <row r="37" spans="1:31" s="132" customFormat="1" ht="69" customHeight="1" x14ac:dyDescent="0.25">
      <c r="A37" s="6"/>
      <c r="B37" s="129"/>
      <c r="C37" s="1"/>
      <c r="F37" s="1"/>
      <c r="G37" s="1"/>
      <c r="H37" s="129"/>
      <c r="I37" s="129"/>
      <c r="J37" s="129"/>
      <c r="L37" s="129"/>
      <c r="N37" s="129"/>
      <c r="O37" s="129"/>
      <c r="P37" s="129"/>
      <c r="Q37" s="129"/>
      <c r="R37" s="129"/>
      <c r="S37" s="129"/>
      <c r="T37" s="129"/>
      <c r="U37" s="129"/>
      <c r="V37" s="129"/>
      <c r="W37" s="131"/>
      <c r="X37" s="131"/>
      <c r="Y37" s="1"/>
      <c r="Z37" s="1"/>
      <c r="AA37" s="1"/>
      <c r="AB37" s="1"/>
      <c r="AC37" s="1"/>
      <c r="AD37" s="1"/>
      <c r="AE37" s="8"/>
    </row>
    <row r="38" spans="1:31" s="132" customFormat="1" ht="69" customHeight="1" x14ac:dyDescent="0.25">
      <c r="A38" s="6"/>
      <c r="B38" s="129"/>
      <c r="C38" s="1"/>
      <c r="F38" s="1"/>
      <c r="G38" s="1"/>
      <c r="H38" s="129"/>
      <c r="I38" s="129"/>
      <c r="J38" s="129"/>
      <c r="L38" s="129"/>
      <c r="N38" s="129"/>
      <c r="O38" s="129"/>
      <c r="P38" s="129"/>
      <c r="Q38" s="129"/>
      <c r="R38" s="129"/>
      <c r="S38" s="129"/>
      <c r="T38" s="129"/>
      <c r="U38" s="129"/>
      <c r="V38" s="129"/>
      <c r="W38" s="131"/>
      <c r="X38" s="131"/>
      <c r="Y38" s="1"/>
      <c r="Z38" s="1"/>
      <c r="AA38" s="1"/>
      <c r="AB38" s="1"/>
      <c r="AC38" s="1"/>
      <c r="AD38" s="1"/>
      <c r="AE38" s="8"/>
    </row>
    <row r="39" spans="1:31" s="132" customFormat="1" ht="69" customHeight="1" x14ac:dyDescent="0.25">
      <c r="A39" s="6"/>
      <c r="B39" s="129"/>
      <c r="C39" s="1"/>
      <c r="F39" s="1"/>
      <c r="G39" s="1"/>
      <c r="H39" s="129"/>
      <c r="I39" s="129"/>
      <c r="J39" s="129"/>
      <c r="L39" s="129"/>
      <c r="N39" s="129"/>
      <c r="O39" s="129"/>
      <c r="P39" s="129"/>
      <c r="Q39" s="129"/>
      <c r="R39" s="129"/>
      <c r="S39" s="129"/>
      <c r="T39" s="129"/>
      <c r="U39" s="129"/>
      <c r="V39" s="129"/>
      <c r="W39" s="131"/>
      <c r="X39" s="131"/>
      <c r="Y39" s="1"/>
      <c r="Z39" s="1"/>
      <c r="AA39" s="1"/>
      <c r="AB39" s="1"/>
      <c r="AC39" s="1"/>
      <c r="AD39" s="1"/>
      <c r="AE39" s="8"/>
    </row>
    <row r="40" spans="1:31" s="132" customFormat="1" ht="98.25" customHeight="1" x14ac:dyDescent="0.25">
      <c r="A40" s="6"/>
      <c r="B40" s="129"/>
      <c r="C40" s="1"/>
      <c r="F40" s="1"/>
      <c r="G40" s="1"/>
      <c r="H40" s="129"/>
      <c r="I40" s="129"/>
      <c r="J40" s="129"/>
      <c r="L40" s="129"/>
      <c r="N40" s="129"/>
      <c r="O40" s="129"/>
      <c r="P40" s="129"/>
      <c r="Q40" s="129"/>
      <c r="R40" s="129"/>
      <c r="S40" s="129"/>
      <c r="T40" s="129"/>
      <c r="U40" s="129"/>
      <c r="V40" s="129"/>
      <c r="W40" s="131"/>
      <c r="X40" s="131"/>
      <c r="Y40" s="1"/>
      <c r="Z40" s="1"/>
      <c r="AA40" s="1"/>
      <c r="AB40" s="1"/>
      <c r="AC40" s="1"/>
      <c r="AD40" s="1"/>
      <c r="AE40" s="8"/>
    </row>
    <row r="41" spans="1:31" s="132" customFormat="1" ht="96" customHeight="1" x14ac:dyDescent="0.25">
      <c r="A41" s="6"/>
      <c r="B41" s="129"/>
      <c r="C41" s="1"/>
      <c r="F41" s="1"/>
      <c r="G41" s="1"/>
      <c r="H41" s="129"/>
      <c r="I41" s="129"/>
      <c r="J41" s="129"/>
      <c r="L41" s="129"/>
      <c r="N41" s="129"/>
      <c r="O41" s="129"/>
      <c r="P41" s="129"/>
      <c r="Q41" s="129"/>
      <c r="R41" s="129"/>
      <c r="S41" s="129"/>
      <c r="T41" s="129"/>
      <c r="U41" s="129"/>
      <c r="V41" s="129"/>
      <c r="W41" s="55">
        <f>SUM(W24:W40)</f>
        <v>0</v>
      </c>
      <c r="X41" s="55">
        <f>SUM(X24:X40)</f>
        <v>1</v>
      </c>
      <c r="Y41" s="1"/>
      <c r="Z41" s="1"/>
      <c r="AA41" s="1"/>
      <c r="AB41" s="1"/>
      <c r="AC41" s="1"/>
      <c r="AD41" s="1"/>
      <c r="AE41" s="8"/>
    </row>
    <row r="42" spans="1:31" s="132" customFormat="1" ht="96.75" customHeight="1" x14ac:dyDescent="0.25">
      <c r="A42" s="6"/>
      <c r="B42" s="129"/>
      <c r="C42" s="1"/>
      <c r="F42" s="1"/>
      <c r="G42" s="1"/>
      <c r="H42" s="129"/>
      <c r="I42" s="129"/>
      <c r="J42" s="129"/>
      <c r="L42" s="129"/>
      <c r="N42" s="129"/>
      <c r="O42" s="129"/>
      <c r="P42" s="129"/>
      <c r="Q42" s="129"/>
      <c r="R42" s="129"/>
      <c r="S42" s="129"/>
      <c r="T42" s="129"/>
      <c r="U42" s="129"/>
      <c r="V42" s="129"/>
      <c r="W42" s="129"/>
      <c r="X42" s="129"/>
      <c r="Y42" s="1"/>
      <c r="Z42" s="1"/>
      <c r="AA42" s="1"/>
      <c r="AB42" s="1"/>
      <c r="AC42" s="1"/>
      <c r="AD42" s="1"/>
      <c r="AE42" s="8"/>
    </row>
    <row r="43" spans="1:31" s="132" customFormat="1" ht="95.25" customHeight="1" x14ac:dyDescent="0.25">
      <c r="A43" s="6"/>
      <c r="B43" s="129"/>
      <c r="C43" s="1"/>
      <c r="F43" s="1"/>
      <c r="G43" s="1"/>
      <c r="H43" s="129"/>
      <c r="I43" s="129"/>
      <c r="J43" s="129"/>
      <c r="L43" s="129"/>
      <c r="N43" s="129"/>
      <c r="O43" s="129"/>
      <c r="P43" s="129"/>
      <c r="Q43" s="129"/>
      <c r="R43" s="129"/>
      <c r="S43" s="129"/>
      <c r="T43" s="129"/>
      <c r="U43" s="129"/>
      <c r="V43" s="129"/>
      <c r="W43" s="129"/>
      <c r="X43" s="129"/>
      <c r="Y43" s="1"/>
      <c r="Z43" s="1"/>
      <c r="AA43" s="1"/>
      <c r="AB43" s="1"/>
      <c r="AC43" s="1"/>
      <c r="AD43" s="1"/>
      <c r="AE43" s="8"/>
    </row>
    <row r="44" spans="1:31" s="132" customFormat="1" ht="48" customHeight="1" x14ac:dyDescent="0.25">
      <c r="A44" s="6"/>
      <c r="B44" s="129"/>
      <c r="C44" s="1"/>
      <c r="F44" s="1"/>
      <c r="G44" s="1"/>
      <c r="H44" s="129"/>
      <c r="I44" s="129"/>
      <c r="J44" s="129"/>
      <c r="L44" s="129"/>
      <c r="N44" s="129"/>
      <c r="O44" s="129"/>
      <c r="P44" s="129"/>
      <c r="Q44" s="129"/>
      <c r="R44" s="129"/>
      <c r="S44" s="129"/>
      <c r="T44" s="129"/>
      <c r="U44" s="129"/>
      <c r="V44" s="129"/>
      <c r="W44" s="129"/>
      <c r="X44" s="129"/>
      <c r="Y44" s="1"/>
      <c r="Z44" s="1"/>
      <c r="AA44" s="1"/>
      <c r="AB44" s="1"/>
      <c r="AC44" s="1"/>
      <c r="AD44" s="1"/>
      <c r="AE44" s="8"/>
    </row>
    <row r="45" spans="1:31" s="132" customFormat="1" ht="79.5" customHeight="1" x14ac:dyDescent="0.25">
      <c r="A45" s="6"/>
      <c r="B45" s="129"/>
      <c r="C45" s="1"/>
      <c r="F45" s="1"/>
      <c r="G45" s="1"/>
      <c r="H45" s="129"/>
      <c r="I45" s="129"/>
      <c r="J45" s="129"/>
      <c r="L45" s="129"/>
      <c r="N45" s="129"/>
      <c r="O45" s="129"/>
      <c r="P45" s="129"/>
      <c r="Q45" s="129"/>
      <c r="R45" s="129"/>
      <c r="S45" s="129"/>
      <c r="T45" s="129"/>
      <c r="U45" s="129"/>
      <c r="V45" s="129"/>
      <c r="W45" s="129"/>
      <c r="X45" s="129"/>
      <c r="Y45" s="1"/>
      <c r="Z45" s="1"/>
      <c r="AA45" s="1"/>
      <c r="AB45" s="1"/>
      <c r="AC45" s="1"/>
      <c r="AD45" s="1"/>
      <c r="AE45" s="8"/>
    </row>
    <row r="46" spans="1:31" s="132" customFormat="1" ht="79.5" customHeight="1" x14ac:dyDescent="0.25">
      <c r="A46" s="6"/>
      <c r="B46" s="129"/>
      <c r="C46" s="1"/>
      <c r="F46" s="1"/>
      <c r="G46" s="1"/>
      <c r="H46" s="129"/>
      <c r="I46" s="129"/>
      <c r="J46" s="129"/>
      <c r="L46" s="129"/>
      <c r="N46" s="129"/>
      <c r="O46" s="129"/>
      <c r="P46" s="129"/>
      <c r="Q46" s="129"/>
      <c r="R46" s="129"/>
      <c r="S46" s="129"/>
      <c r="T46" s="129"/>
      <c r="U46" s="129"/>
      <c r="V46" s="129"/>
      <c r="W46" s="129"/>
      <c r="X46" s="129"/>
      <c r="Y46" s="1"/>
      <c r="Z46" s="1"/>
      <c r="AA46" s="1"/>
      <c r="AB46" s="1"/>
      <c r="AC46" s="1"/>
      <c r="AD46" s="1"/>
      <c r="AE46" s="8"/>
    </row>
    <row r="47" spans="1:31" s="132" customFormat="1" ht="74.25" customHeight="1" x14ac:dyDescent="0.25">
      <c r="A47" s="6"/>
      <c r="B47" s="129"/>
      <c r="C47" s="1"/>
      <c r="F47" s="1"/>
      <c r="G47" s="1"/>
      <c r="H47" s="129"/>
      <c r="I47" s="129"/>
      <c r="J47" s="129"/>
      <c r="L47" s="129"/>
      <c r="N47" s="129"/>
      <c r="O47" s="129"/>
      <c r="P47" s="129"/>
      <c r="Q47" s="129"/>
      <c r="R47" s="129"/>
      <c r="S47" s="129"/>
      <c r="T47" s="129"/>
      <c r="U47" s="129"/>
      <c r="V47" s="129"/>
      <c r="W47" s="129"/>
      <c r="X47" s="129"/>
      <c r="Y47" s="1"/>
      <c r="Z47" s="1"/>
      <c r="AA47" s="1"/>
      <c r="AB47" s="1"/>
      <c r="AC47" s="1"/>
      <c r="AD47" s="1"/>
      <c r="AE47" s="8"/>
    </row>
    <row r="48" spans="1:31" s="132" customFormat="1" ht="48" customHeight="1" x14ac:dyDescent="0.25">
      <c r="A48" s="6"/>
      <c r="B48" s="129"/>
      <c r="C48" s="1"/>
      <c r="F48" s="1"/>
      <c r="G48" s="1"/>
      <c r="H48" s="129"/>
      <c r="I48" s="129"/>
      <c r="J48" s="129"/>
      <c r="L48" s="129"/>
      <c r="N48" s="129"/>
      <c r="O48" s="129"/>
      <c r="P48" s="129"/>
      <c r="Q48" s="129"/>
      <c r="R48" s="129"/>
      <c r="S48" s="129"/>
      <c r="T48" s="129"/>
      <c r="U48" s="129"/>
      <c r="V48" s="129"/>
      <c r="W48" s="129"/>
      <c r="X48" s="129"/>
      <c r="Y48" s="1"/>
      <c r="Z48" s="1"/>
      <c r="AA48" s="1"/>
      <c r="AB48" s="1"/>
      <c r="AC48" s="1"/>
      <c r="AD48" s="1"/>
      <c r="AE48" s="8"/>
    </row>
    <row r="49" spans="1:31" s="132" customFormat="1" ht="48" customHeight="1" x14ac:dyDescent="0.25">
      <c r="A49" s="6"/>
      <c r="B49" s="129"/>
      <c r="C49" s="1"/>
      <c r="F49" s="1"/>
      <c r="G49" s="1"/>
      <c r="H49" s="129"/>
      <c r="I49" s="129"/>
      <c r="J49" s="129"/>
      <c r="L49" s="129"/>
      <c r="N49" s="129"/>
      <c r="O49" s="129"/>
      <c r="P49" s="129"/>
      <c r="Q49" s="129"/>
      <c r="R49" s="129"/>
      <c r="S49" s="129"/>
      <c r="T49" s="129"/>
      <c r="U49" s="129"/>
      <c r="V49" s="129"/>
      <c r="W49" s="129"/>
      <c r="X49" s="129"/>
      <c r="Y49" s="1"/>
      <c r="Z49" s="1"/>
      <c r="AA49" s="1"/>
      <c r="AB49" s="1"/>
      <c r="AC49" s="1"/>
      <c r="AD49" s="1"/>
      <c r="AE49" s="8"/>
    </row>
    <row r="50" spans="1:31" s="132" customFormat="1" ht="48" customHeight="1" x14ac:dyDescent="0.25">
      <c r="A50" s="6"/>
      <c r="B50" s="129"/>
      <c r="C50" s="1"/>
      <c r="F50" s="1"/>
      <c r="G50" s="1"/>
      <c r="H50" s="129"/>
      <c r="I50" s="129"/>
      <c r="J50" s="129"/>
      <c r="L50" s="129"/>
      <c r="N50" s="129"/>
      <c r="O50" s="129"/>
      <c r="P50" s="129"/>
      <c r="Q50" s="129"/>
      <c r="R50" s="129"/>
      <c r="S50" s="129"/>
      <c r="T50" s="129"/>
      <c r="U50" s="129"/>
      <c r="V50" s="129"/>
      <c r="W50" s="129"/>
      <c r="X50" s="129"/>
      <c r="Y50" s="1"/>
      <c r="Z50" s="1"/>
      <c r="AA50" s="1"/>
      <c r="AB50" s="1"/>
      <c r="AC50" s="1"/>
      <c r="AD50" s="1"/>
      <c r="AE50" s="8"/>
    </row>
    <row r="51" spans="1:31" s="132" customFormat="1" ht="48" customHeight="1" x14ac:dyDescent="0.25">
      <c r="A51" s="6"/>
      <c r="B51" s="129"/>
      <c r="C51" s="1"/>
      <c r="F51" s="1"/>
      <c r="G51" s="1"/>
      <c r="H51" s="129"/>
      <c r="I51" s="129"/>
      <c r="J51" s="129"/>
      <c r="L51" s="129"/>
      <c r="N51" s="129"/>
      <c r="O51" s="129"/>
      <c r="P51" s="129"/>
      <c r="Q51" s="129"/>
      <c r="R51" s="129"/>
      <c r="S51" s="129"/>
      <c r="T51" s="129"/>
      <c r="U51" s="129"/>
      <c r="V51" s="129"/>
      <c r="W51" s="129"/>
      <c r="X51" s="129"/>
      <c r="Y51" s="1"/>
      <c r="Z51" s="1"/>
      <c r="AA51" s="1"/>
      <c r="AB51" s="1"/>
      <c r="AC51" s="1"/>
      <c r="AD51" s="1"/>
      <c r="AE51" s="8"/>
    </row>
    <row r="52" spans="1:31" s="132" customFormat="1" ht="48" customHeight="1" x14ac:dyDescent="0.25">
      <c r="A52" s="6"/>
      <c r="B52" s="129"/>
      <c r="C52" s="1"/>
      <c r="F52" s="1"/>
      <c r="G52" s="1"/>
      <c r="H52" s="129"/>
      <c r="I52" s="129"/>
      <c r="J52" s="129"/>
      <c r="L52" s="129"/>
      <c r="N52" s="129"/>
      <c r="O52" s="129"/>
      <c r="P52" s="129"/>
      <c r="Q52" s="129"/>
      <c r="R52" s="129"/>
      <c r="S52" s="129"/>
      <c r="T52" s="129"/>
      <c r="U52" s="129"/>
      <c r="V52" s="129"/>
      <c r="W52" s="129"/>
      <c r="X52" s="129"/>
      <c r="Y52" s="1"/>
      <c r="Z52" s="1"/>
      <c r="AA52" s="1"/>
      <c r="AB52" s="1"/>
      <c r="AC52" s="1"/>
      <c r="AD52" s="1"/>
      <c r="AE52" s="8"/>
    </row>
    <row r="53" spans="1:31" s="132" customFormat="1" ht="48" customHeight="1" x14ac:dyDescent="0.25">
      <c r="A53" s="6"/>
      <c r="B53" s="129"/>
      <c r="C53" s="1"/>
      <c r="F53" s="1"/>
      <c r="G53" s="1"/>
      <c r="H53" s="129"/>
      <c r="I53" s="129"/>
      <c r="J53" s="129"/>
      <c r="L53" s="129"/>
      <c r="N53" s="129"/>
      <c r="O53" s="129"/>
      <c r="P53" s="129"/>
      <c r="Q53" s="129"/>
      <c r="R53" s="129"/>
      <c r="S53" s="129"/>
      <c r="T53" s="129"/>
      <c r="U53" s="129"/>
      <c r="V53" s="129"/>
      <c r="W53" s="129"/>
      <c r="X53" s="129"/>
      <c r="Y53" s="1"/>
      <c r="Z53" s="1"/>
      <c r="AA53" s="1"/>
      <c r="AB53" s="1"/>
      <c r="AC53" s="1"/>
      <c r="AD53" s="1"/>
      <c r="AE53" s="8"/>
    </row>
    <row r="54" spans="1:31" s="132" customFormat="1" ht="48" customHeight="1" x14ac:dyDescent="0.25">
      <c r="A54" s="6"/>
      <c r="B54" s="129"/>
      <c r="C54" s="1"/>
      <c r="F54" s="1"/>
      <c r="G54" s="1"/>
      <c r="H54" s="129"/>
      <c r="I54" s="129"/>
      <c r="J54" s="129"/>
      <c r="L54" s="129"/>
      <c r="N54" s="129"/>
      <c r="O54" s="129"/>
      <c r="P54" s="129"/>
      <c r="Q54" s="129"/>
      <c r="R54" s="129"/>
      <c r="S54" s="129"/>
      <c r="T54" s="129"/>
      <c r="U54" s="129"/>
      <c r="V54" s="129"/>
      <c r="W54" s="129"/>
      <c r="X54" s="129"/>
      <c r="Y54" s="1"/>
      <c r="Z54" s="1"/>
      <c r="AA54" s="1"/>
      <c r="AB54" s="1"/>
      <c r="AC54" s="1"/>
      <c r="AD54" s="1"/>
      <c r="AE54" s="8"/>
    </row>
    <row r="55" spans="1:31" s="132" customFormat="1" ht="48" customHeight="1" x14ac:dyDescent="0.25">
      <c r="A55" s="6"/>
      <c r="B55" s="129"/>
      <c r="C55" s="1"/>
      <c r="F55" s="1"/>
      <c r="G55" s="1"/>
      <c r="H55" s="129"/>
      <c r="I55" s="129"/>
      <c r="J55" s="129"/>
      <c r="L55" s="129"/>
      <c r="N55" s="129"/>
      <c r="O55" s="129"/>
      <c r="P55" s="129"/>
      <c r="Q55" s="129"/>
      <c r="R55" s="129"/>
      <c r="S55" s="129"/>
      <c r="T55" s="129"/>
      <c r="U55" s="129"/>
      <c r="V55" s="129"/>
      <c r="W55" s="129"/>
      <c r="X55" s="129"/>
      <c r="Y55" s="1"/>
      <c r="Z55" s="1"/>
      <c r="AA55" s="1"/>
      <c r="AB55" s="1"/>
      <c r="AC55" s="1"/>
      <c r="AD55" s="1"/>
      <c r="AE55" s="8"/>
    </row>
    <row r="56" spans="1:31" s="132" customFormat="1" ht="48" customHeight="1" x14ac:dyDescent="0.25">
      <c r="A56" s="6"/>
      <c r="B56" s="129"/>
      <c r="C56" s="1"/>
      <c r="F56" s="1"/>
      <c r="G56" s="1"/>
      <c r="H56" s="129"/>
      <c r="I56" s="129"/>
      <c r="J56" s="129"/>
      <c r="L56" s="129"/>
      <c r="N56" s="129"/>
      <c r="O56" s="129"/>
      <c r="P56" s="129"/>
      <c r="Q56" s="129"/>
      <c r="R56" s="129"/>
      <c r="S56" s="129"/>
      <c r="T56" s="129"/>
      <c r="U56" s="129"/>
      <c r="V56" s="129"/>
      <c r="W56" s="129"/>
      <c r="X56" s="129"/>
      <c r="Y56" s="1"/>
      <c r="Z56" s="1"/>
      <c r="AA56" s="1"/>
      <c r="AB56" s="1"/>
      <c r="AC56" s="1"/>
      <c r="AD56" s="1"/>
      <c r="AE56" s="8"/>
    </row>
    <row r="57" spans="1:31" s="132" customFormat="1" ht="48" customHeight="1" x14ac:dyDescent="0.25">
      <c r="A57" s="6"/>
      <c r="B57" s="129"/>
      <c r="C57" s="1"/>
      <c r="F57" s="1"/>
      <c r="G57" s="1"/>
      <c r="H57" s="129"/>
      <c r="I57" s="129"/>
      <c r="J57" s="129"/>
      <c r="L57" s="129"/>
      <c r="N57" s="129"/>
      <c r="O57" s="129"/>
      <c r="P57" s="129"/>
      <c r="Q57" s="129"/>
      <c r="R57" s="129"/>
      <c r="S57" s="129"/>
      <c r="T57" s="129"/>
      <c r="U57" s="129"/>
      <c r="V57" s="129"/>
      <c r="W57" s="129"/>
      <c r="X57" s="129"/>
      <c r="Y57" s="1"/>
      <c r="Z57" s="1"/>
      <c r="AA57" s="1"/>
      <c r="AB57" s="1"/>
      <c r="AC57" s="1"/>
      <c r="AD57" s="1"/>
      <c r="AE57" s="8"/>
    </row>
    <row r="58" spans="1:31" s="132" customFormat="1" ht="48" customHeight="1" x14ac:dyDescent="0.25">
      <c r="A58" s="6"/>
      <c r="B58" s="129"/>
      <c r="C58" s="1"/>
      <c r="F58" s="1"/>
      <c r="G58" s="1"/>
      <c r="H58" s="129"/>
      <c r="I58" s="129"/>
      <c r="J58" s="129"/>
      <c r="L58" s="129"/>
      <c r="N58" s="129"/>
      <c r="O58" s="129"/>
      <c r="P58" s="129"/>
      <c r="Q58" s="129"/>
      <c r="R58" s="129"/>
      <c r="S58" s="129"/>
      <c r="T58" s="129"/>
      <c r="U58" s="129"/>
      <c r="V58" s="129"/>
      <c r="W58" s="129"/>
      <c r="X58" s="129"/>
      <c r="Y58" s="1"/>
      <c r="Z58" s="1"/>
      <c r="AA58" s="1"/>
      <c r="AB58" s="1"/>
      <c r="AC58" s="1"/>
      <c r="AD58" s="1"/>
      <c r="AE58" s="8"/>
    </row>
    <row r="59" spans="1:31" s="132" customFormat="1" ht="48" customHeight="1" x14ac:dyDescent="0.25">
      <c r="A59" s="6"/>
      <c r="B59" s="129"/>
      <c r="C59" s="1"/>
      <c r="F59" s="1"/>
      <c r="G59" s="1"/>
      <c r="H59" s="129"/>
      <c r="I59" s="129"/>
      <c r="J59" s="129"/>
      <c r="L59" s="129"/>
      <c r="N59" s="129"/>
      <c r="O59" s="129"/>
      <c r="P59" s="129"/>
      <c r="Q59" s="129"/>
      <c r="R59" s="129"/>
      <c r="S59" s="129"/>
      <c r="T59" s="129"/>
      <c r="U59" s="129"/>
      <c r="V59" s="129"/>
      <c r="W59" s="129"/>
      <c r="X59" s="129"/>
      <c r="Y59" s="1"/>
      <c r="Z59" s="1"/>
      <c r="AA59" s="1"/>
      <c r="AB59" s="1"/>
      <c r="AC59" s="1"/>
      <c r="AD59" s="1"/>
      <c r="AE59" s="8"/>
    </row>
    <row r="60" spans="1:31" s="132" customFormat="1" ht="48" customHeight="1" x14ac:dyDescent="0.25">
      <c r="A60" s="6"/>
      <c r="B60" s="129"/>
      <c r="C60" s="1"/>
      <c r="F60" s="1"/>
      <c r="G60" s="1"/>
      <c r="H60" s="129"/>
      <c r="I60" s="129"/>
      <c r="J60" s="129"/>
      <c r="L60" s="129"/>
      <c r="N60" s="129"/>
      <c r="O60" s="129"/>
      <c r="P60" s="129"/>
      <c r="Q60" s="129"/>
      <c r="R60" s="129"/>
      <c r="S60" s="129"/>
      <c r="T60" s="129"/>
      <c r="U60" s="129"/>
      <c r="V60" s="129"/>
      <c r="W60" s="129"/>
      <c r="X60" s="129"/>
      <c r="Y60" s="1"/>
      <c r="Z60" s="1"/>
      <c r="AA60" s="1"/>
      <c r="AB60" s="1"/>
      <c r="AC60" s="1"/>
      <c r="AD60" s="1"/>
      <c r="AE60" s="8"/>
    </row>
    <row r="61" spans="1:31" s="132" customFormat="1" ht="48" customHeight="1" x14ac:dyDescent="0.25">
      <c r="A61" s="6"/>
      <c r="B61" s="129"/>
      <c r="C61" s="1"/>
      <c r="F61" s="1"/>
      <c r="G61" s="1"/>
      <c r="H61" s="129"/>
      <c r="I61" s="129"/>
      <c r="J61" s="129"/>
      <c r="L61" s="129"/>
      <c r="N61" s="129"/>
      <c r="O61" s="129"/>
      <c r="P61" s="129"/>
      <c r="Q61" s="129"/>
      <c r="R61" s="129"/>
      <c r="S61" s="129"/>
      <c r="T61" s="129"/>
      <c r="U61" s="129"/>
      <c r="V61" s="129"/>
      <c r="W61" s="129"/>
      <c r="X61" s="129"/>
      <c r="Y61" s="1"/>
      <c r="Z61" s="1"/>
      <c r="AA61" s="1"/>
      <c r="AB61" s="1"/>
      <c r="AC61" s="1"/>
      <c r="AD61" s="1"/>
      <c r="AE61" s="8"/>
    </row>
    <row r="62" spans="1:31" s="132" customFormat="1" ht="48" customHeight="1" x14ac:dyDescent="0.25">
      <c r="A62" s="6"/>
      <c r="B62" s="129"/>
      <c r="C62" s="1"/>
      <c r="F62" s="1"/>
      <c r="G62" s="1"/>
      <c r="H62" s="129"/>
      <c r="I62" s="129"/>
      <c r="J62" s="129"/>
      <c r="L62" s="129"/>
      <c r="N62" s="129"/>
      <c r="O62" s="129"/>
      <c r="P62" s="129"/>
      <c r="Q62" s="129"/>
      <c r="R62" s="129"/>
      <c r="S62" s="129"/>
      <c r="T62" s="129"/>
      <c r="U62" s="129"/>
      <c r="V62" s="129"/>
      <c r="W62" s="129"/>
      <c r="X62" s="129"/>
      <c r="Y62" s="1"/>
      <c r="Z62" s="1"/>
      <c r="AA62" s="1"/>
      <c r="AB62" s="1"/>
      <c r="AC62" s="1"/>
      <c r="AD62" s="1"/>
      <c r="AE62" s="8"/>
    </row>
    <row r="63" spans="1:31" s="132" customFormat="1" ht="48" customHeight="1" x14ac:dyDescent="0.25">
      <c r="A63" s="6"/>
      <c r="B63" s="129"/>
      <c r="C63" s="1"/>
      <c r="F63" s="1"/>
      <c r="G63" s="1"/>
      <c r="H63" s="129"/>
      <c r="I63" s="129"/>
      <c r="J63" s="129"/>
      <c r="L63" s="129"/>
      <c r="N63" s="129"/>
      <c r="O63" s="129"/>
      <c r="P63" s="129"/>
      <c r="Q63" s="129"/>
      <c r="R63" s="129"/>
      <c r="S63" s="129"/>
      <c r="T63" s="129"/>
      <c r="U63" s="129"/>
      <c r="V63" s="129"/>
      <c r="W63" s="129"/>
      <c r="X63" s="129"/>
      <c r="Y63" s="1"/>
      <c r="Z63" s="1"/>
      <c r="AA63" s="1"/>
      <c r="AB63" s="1"/>
      <c r="AC63" s="1"/>
      <c r="AD63" s="1"/>
      <c r="AE63" s="8"/>
    </row>
    <row r="64" spans="1:31" s="132" customFormat="1" ht="48" customHeight="1" x14ac:dyDescent="0.25">
      <c r="A64" s="6"/>
      <c r="B64" s="129"/>
      <c r="C64" s="1"/>
      <c r="F64" s="1"/>
      <c r="G64" s="1"/>
      <c r="H64" s="129"/>
      <c r="I64" s="129"/>
      <c r="J64" s="129"/>
      <c r="L64" s="129"/>
      <c r="N64" s="129"/>
      <c r="O64" s="129"/>
      <c r="P64" s="129"/>
      <c r="Q64" s="129"/>
      <c r="R64" s="129"/>
      <c r="S64" s="129"/>
      <c r="T64" s="129"/>
      <c r="U64" s="129"/>
      <c r="V64" s="129"/>
      <c r="W64" s="129"/>
      <c r="X64" s="129"/>
      <c r="Y64" s="1"/>
      <c r="Z64" s="1"/>
      <c r="AA64" s="1"/>
      <c r="AB64" s="1"/>
      <c r="AC64" s="1"/>
      <c r="AD64" s="1"/>
      <c r="AE64" s="8"/>
    </row>
    <row r="65" spans="1:31" s="132" customFormat="1" ht="48" customHeight="1" x14ac:dyDescent="0.25">
      <c r="A65" s="6"/>
      <c r="B65" s="129"/>
      <c r="C65" s="1"/>
      <c r="F65" s="1"/>
      <c r="G65" s="1"/>
      <c r="H65" s="129"/>
      <c r="I65" s="129"/>
      <c r="J65" s="129"/>
      <c r="L65" s="129"/>
      <c r="N65" s="129"/>
      <c r="O65" s="129"/>
      <c r="P65" s="129"/>
      <c r="Q65" s="129"/>
      <c r="R65" s="129"/>
      <c r="S65" s="129"/>
      <c r="T65" s="129"/>
      <c r="U65" s="129"/>
      <c r="V65" s="129"/>
      <c r="W65" s="129"/>
      <c r="X65" s="129"/>
      <c r="Y65" s="1"/>
      <c r="Z65" s="1"/>
      <c r="AA65" s="1"/>
      <c r="AB65" s="1"/>
      <c r="AC65" s="1"/>
      <c r="AD65" s="1"/>
      <c r="AE65" s="8"/>
    </row>
    <row r="66" spans="1:31" s="132" customFormat="1" ht="48" customHeight="1" x14ac:dyDescent="0.25">
      <c r="A66" s="6"/>
      <c r="B66" s="129"/>
      <c r="C66" s="1"/>
      <c r="F66" s="1"/>
      <c r="G66" s="1"/>
      <c r="H66" s="129"/>
      <c r="I66" s="129"/>
      <c r="J66" s="129"/>
      <c r="L66" s="129"/>
      <c r="N66" s="129"/>
      <c r="O66" s="129"/>
      <c r="P66" s="129"/>
      <c r="Q66" s="129"/>
      <c r="R66" s="129"/>
      <c r="S66" s="129"/>
      <c r="T66" s="129"/>
      <c r="U66" s="129"/>
      <c r="V66" s="129"/>
      <c r="W66" s="129"/>
      <c r="X66" s="129"/>
      <c r="Y66" s="1"/>
      <c r="Z66" s="1"/>
      <c r="AA66" s="1"/>
      <c r="AB66" s="1"/>
      <c r="AC66" s="1"/>
      <c r="AD66" s="1"/>
      <c r="AE66" s="8"/>
    </row>
    <row r="67" spans="1:31" s="132" customFormat="1" ht="48" customHeight="1" x14ac:dyDescent="0.25">
      <c r="A67" s="6"/>
      <c r="B67" s="129"/>
      <c r="C67" s="1"/>
      <c r="F67" s="1"/>
      <c r="G67" s="1"/>
      <c r="H67" s="129"/>
      <c r="I67" s="129"/>
      <c r="J67" s="129"/>
      <c r="L67" s="129"/>
      <c r="N67" s="129"/>
      <c r="O67" s="129"/>
      <c r="P67" s="129"/>
      <c r="Q67" s="129"/>
      <c r="R67" s="129"/>
      <c r="S67" s="129"/>
      <c r="T67" s="129"/>
      <c r="U67" s="129"/>
      <c r="V67" s="129"/>
      <c r="W67" s="129"/>
      <c r="X67" s="129"/>
      <c r="Y67" s="1"/>
      <c r="Z67" s="1"/>
      <c r="AA67" s="1"/>
      <c r="AB67" s="1"/>
      <c r="AC67" s="1"/>
      <c r="AD67" s="1"/>
      <c r="AE67" s="8"/>
    </row>
    <row r="68" spans="1:31" s="132" customFormat="1" ht="48" customHeight="1" x14ac:dyDescent="0.25">
      <c r="A68" s="6"/>
      <c r="B68" s="129"/>
      <c r="C68" s="1"/>
      <c r="F68" s="1"/>
      <c r="G68" s="1"/>
      <c r="H68" s="129"/>
      <c r="I68" s="129"/>
      <c r="J68" s="129"/>
      <c r="L68" s="129"/>
      <c r="N68" s="129"/>
      <c r="O68" s="129"/>
      <c r="P68" s="129"/>
      <c r="Q68" s="129"/>
      <c r="R68" s="129"/>
      <c r="S68" s="129"/>
      <c r="T68" s="129"/>
      <c r="U68" s="129"/>
      <c r="V68" s="129"/>
      <c r="W68" s="129"/>
      <c r="X68" s="129"/>
      <c r="Y68" s="1"/>
      <c r="Z68" s="1"/>
      <c r="AA68" s="1"/>
      <c r="AB68" s="1"/>
      <c r="AC68" s="1"/>
      <c r="AD68" s="1"/>
      <c r="AE68" s="8"/>
    </row>
    <row r="69" spans="1:31" s="132" customFormat="1" ht="48" customHeight="1" x14ac:dyDescent="0.25">
      <c r="A69" s="6"/>
      <c r="B69" s="129"/>
      <c r="C69" s="1"/>
      <c r="F69" s="1"/>
      <c r="G69" s="1"/>
      <c r="H69" s="129"/>
      <c r="I69" s="129"/>
      <c r="J69" s="129"/>
      <c r="L69" s="129"/>
      <c r="N69" s="129"/>
      <c r="O69" s="129"/>
      <c r="P69" s="129"/>
      <c r="Q69" s="129"/>
      <c r="R69" s="129"/>
      <c r="S69" s="129"/>
      <c r="T69" s="129"/>
      <c r="U69" s="129"/>
      <c r="V69" s="129"/>
      <c r="W69" s="129"/>
      <c r="X69" s="129"/>
      <c r="Y69" s="1"/>
      <c r="Z69" s="1"/>
      <c r="AA69" s="1"/>
      <c r="AB69" s="1"/>
      <c r="AC69" s="1"/>
      <c r="AD69" s="1"/>
      <c r="AE69" s="8"/>
    </row>
    <row r="70" spans="1:31" s="132" customFormat="1" ht="48" customHeight="1" x14ac:dyDescent="0.25">
      <c r="A70" s="6"/>
      <c r="B70" s="129"/>
      <c r="C70" s="1"/>
      <c r="F70" s="1"/>
      <c r="G70" s="1"/>
      <c r="H70" s="129"/>
      <c r="I70" s="129"/>
      <c r="J70" s="129"/>
      <c r="L70" s="129"/>
      <c r="N70" s="129"/>
      <c r="O70" s="129"/>
      <c r="P70" s="129"/>
      <c r="Q70" s="129"/>
      <c r="R70" s="129"/>
      <c r="S70" s="129"/>
      <c r="T70" s="129"/>
      <c r="U70" s="129"/>
      <c r="V70" s="129"/>
      <c r="W70" s="129"/>
      <c r="X70" s="129"/>
      <c r="Y70" s="1"/>
      <c r="Z70" s="1"/>
      <c r="AA70" s="1"/>
      <c r="AB70" s="1"/>
      <c r="AC70" s="1"/>
      <c r="AD70" s="1"/>
      <c r="AE70" s="8"/>
    </row>
    <row r="71" spans="1:31" s="132" customFormat="1" ht="48" customHeight="1" x14ac:dyDescent="0.25">
      <c r="A71" s="6"/>
      <c r="B71" s="129"/>
      <c r="C71" s="1"/>
      <c r="F71" s="1"/>
      <c r="G71" s="1"/>
      <c r="H71" s="129"/>
      <c r="I71" s="129"/>
      <c r="J71" s="129"/>
      <c r="L71" s="129"/>
      <c r="N71" s="129"/>
      <c r="O71" s="129"/>
      <c r="P71" s="129"/>
      <c r="Q71" s="129"/>
      <c r="R71" s="129"/>
      <c r="S71" s="129"/>
      <c r="T71" s="129"/>
      <c r="U71" s="129"/>
      <c r="V71" s="129"/>
      <c r="W71" s="129"/>
      <c r="X71" s="129"/>
      <c r="Y71" s="1"/>
      <c r="Z71" s="1"/>
      <c r="AA71" s="1"/>
      <c r="AB71" s="1"/>
      <c r="AC71" s="1"/>
      <c r="AD71" s="1"/>
      <c r="AE71" s="8"/>
    </row>
    <row r="72" spans="1:31" s="132" customFormat="1" ht="48" customHeight="1" x14ac:dyDescent="0.25">
      <c r="A72" s="6"/>
      <c r="B72" s="129"/>
      <c r="C72" s="1"/>
      <c r="F72" s="1"/>
      <c r="G72" s="1"/>
      <c r="H72" s="129"/>
      <c r="I72" s="129"/>
      <c r="J72" s="129"/>
      <c r="L72" s="129"/>
      <c r="N72" s="129"/>
      <c r="O72" s="129"/>
      <c r="P72" s="129"/>
      <c r="Q72" s="129"/>
      <c r="R72" s="129"/>
      <c r="S72" s="129"/>
      <c r="T72" s="129"/>
      <c r="U72" s="129"/>
      <c r="V72" s="129"/>
      <c r="W72" s="129"/>
      <c r="X72" s="129"/>
      <c r="Y72" s="1"/>
      <c r="Z72" s="1"/>
      <c r="AA72" s="1"/>
      <c r="AB72" s="1"/>
      <c r="AC72" s="1"/>
      <c r="AD72" s="1"/>
      <c r="AE72" s="8"/>
    </row>
    <row r="73" spans="1:31" s="132" customFormat="1" ht="48" customHeight="1" x14ac:dyDescent="0.25">
      <c r="A73" s="6"/>
      <c r="B73" s="129"/>
      <c r="C73" s="1"/>
      <c r="F73" s="1"/>
      <c r="G73" s="1"/>
      <c r="H73" s="129"/>
      <c r="I73" s="129"/>
      <c r="J73" s="129"/>
      <c r="L73" s="129"/>
      <c r="N73" s="129"/>
      <c r="O73" s="129"/>
      <c r="P73" s="129"/>
      <c r="Q73" s="129"/>
      <c r="R73" s="129"/>
      <c r="S73" s="129"/>
      <c r="T73" s="129"/>
      <c r="U73" s="129"/>
      <c r="V73" s="129"/>
      <c r="W73" s="129"/>
      <c r="X73" s="129"/>
      <c r="Y73" s="1"/>
      <c r="Z73" s="1"/>
      <c r="AA73" s="1"/>
      <c r="AB73" s="1"/>
      <c r="AC73" s="1"/>
      <c r="AD73" s="1"/>
      <c r="AE73" s="8"/>
    </row>
    <row r="74" spans="1:31" s="132" customFormat="1" ht="48" customHeight="1" x14ac:dyDescent="0.25">
      <c r="A74" s="6"/>
      <c r="B74" s="129"/>
      <c r="C74" s="1"/>
      <c r="F74" s="1"/>
      <c r="G74" s="1"/>
      <c r="H74" s="129"/>
      <c r="I74" s="129"/>
      <c r="J74" s="129"/>
      <c r="L74" s="129"/>
      <c r="N74" s="129"/>
      <c r="O74" s="129"/>
      <c r="P74" s="129"/>
      <c r="Q74" s="129"/>
      <c r="R74" s="129"/>
      <c r="S74" s="129"/>
      <c r="T74" s="129"/>
      <c r="U74" s="129"/>
      <c r="V74" s="129"/>
      <c r="W74" s="129"/>
      <c r="X74" s="129"/>
      <c r="Y74" s="1"/>
      <c r="Z74" s="1"/>
      <c r="AA74" s="1"/>
      <c r="AB74" s="1"/>
      <c r="AC74" s="1"/>
      <c r="AD74" s="1"/>
      <c r="AE74" s="8"/>
    </row>
    <row r="75" spans="1:31" s="132" customFormat="1" ht="48" customHeight="1" x14ac:dyDescent="0.25">
      <c r="A75" s="6"/>
      <c r="B75" s="129"/>
      <c r="C75" s="1"/>
      <c r="F75" s="1"/>
      <c r="G75" s="1"/>
      <c r="H75" s="129"/>
      <c r="I75" s="129"/>
      <c r="J75" s="129"/>
      <c r="L75" s="129"/>
      <c r="N75" s="129"/>
      <c r="O75" s="129"/>
      <c r="P75" s="129"/>
      <c r="Q75" s="129"/>
      <c r="R75" s="129"/>
      <c r="S75" s="129"/>
      <c r="T75" s="129"/>
      <c r="U75" s="129"/>
      <c r="V75" s="129"/>
      <c r="W75" s="129"/>
      <c r="X75" s="129"/>
      <c r="Y75" s="1"/>
      <c r="Z75" s="1"/>
      <c r="AA75" s="1"/>
      <c r="AB75" s="1"/>
      <c r="AC75" s="1"/>
      <c r="AD75" s="1"/>
      <c r="AE75" s="8"/>
    </row>
    <row r="76" spans="1:31" s="132" customFormat="1" ht="48" customHeight="1" x14ac:dyDescent="0.25">
      <c r="A76" s="6"/>
      <c r="B76" s="129"/>
      <c r="C76" s="1"/>
      <c r="F76" s="1"/>
      <c r="G76" s="1"/>
      <c r="H76" s="129"/>
      <c r="I76" s="129"/>
      <c r="J76" s="129"/>
      <c r="L76" s="129"/>
      <c r="N76" s="129"/>
      <c r="O76" s="129"/>
      <c r="P76" s="129"/>
      <c r="Q76" s="129"/>
      <c r="R76" s="129"/>
      <c r="S76" s="129"/>
      <c r="T76" s="129"/>
      <c r="U76" s="129"/>
      <c r="V76" s="129"/>
      <c r="W76" s="129"/>
      <c r="X76" s="129"/>
      <c r="Y76" s="1"/>
      <c r="Z76" s="1"/>
      <c r="AA76" s="1"/>
      <c r="AB76" s="1"/>
      <c r="AC76" s="1"/>
      <c r="AD76" s="1"/>
      <c r="AE76" s="8"/>
    </row>
    <row r="77" spans="1:31" s="132" customFormat="1" ht="48" customHeight="1" x14ac:dyDescent="0.25">
      <c r="A77" s="6"/>
      <c r="B77" s="129"/>
      <c r="C77" s="1"/>
      <c r="F77" s="1"/>
      <c r="G77" s="1"/>
      <c r="H77" s="129"/>
      <c r="I77" s="129"/>
      <c r="J77" s="129"/>
      <c r="L77" s="129"/>
      <c r="N77" s="129"/>
      <c r="O77" s="129"/>
      <c r="P77" s="129"/>
      <c r="Q77" s="129"/>
      <c r="R77" s="129"/>
      <c r="S77" s="129"/>
      <c r="T77" s="129"/>
      <c r="U77" s="129"/>
      <c r="V77" s="129"/>
      <c r="W77" s="129"/>
      <c r="X77" s="129"/>
      <c r="Y77" s="1"/>
      <c r="Z77" s="1"/>
      <c r="AA77" s="1"/>
      <c r="AB77" s="1"/>
      <c r="AC77" s="1"/>
      <c r="AD77" s="1"/>
      <c r="AE77" s="8"/>
    </row>
    <row r="78" spans="1:31" s="132" customFormat="1" ht="66" customHeight="1" x14ac:dyDescent="0.25">
      <c r="A78" s="6"/>
      <c r="B78" s="129"/>
      <c r="C78" s="1"/>
      <c r="F78" s="1"/>
      <c r="G78" s="1"/>
      <c r="H78" s="129"/>
      <c r="I78" s="129"/>
      <c r="J78" s="129"/>
      <c r="L78" s="129"/>
      <c r="N78" s="129"/>
      <c r="O78" s="129"/>
      <c r="P78" s="129"/>
      <c r="Q78" s="129"/>
      <c r="R78" s="129"/>
      <c r="S78" s="129"/>
      <c r="T78" s="129"/>
      <c r="U78" s="129"/>
      <c r="V78" s="129"/>
      <c r="W78" s="129"/>
      <c r="X78" s="129"/>
      <c r="Y78" s="1"/>
      <c r="Z78" s="1"/>
      <c r="AA78" s="1"/>
      <c r="AB78" s="1"/>
      <c r="AC78" s="1"/>
      <c r="AD78" s="1"/>
      <c r="AE78" s="8"/>
    </row>
    <row r="79" spans="1:31" s="132" customFormat="1" ht="48" customHeight="1" x14ac:dyDescent="0.25">
      <c r="A79" s="6"/>
      <c r="B79" s="129"/>
      <c r="C79" s="1"/>
      <c r="F79" s="1"/>
      <c r="G79" s="1"/>
      <c r="H79" s="129"/>
      <c r="I79" s="129"/>
      <c r="J79" s="129"/>
      <c r="L79" s="129"/>
      <c r="N79" s="129"/>
      <c r="O79" s="129"/>
      <c r="P79" s="129"/>
      <c r="Q79" s="129"/>
      <c r="R79" s="129"/>
      <c r="S79" s="129"/>
      <c r="T79" s="129"/>
      <c r="U79" s="129"/>
      <c r="V79" s="129"/>
      <c r="W79" s="129"/>
      <c r="X79" s="129"/>
      <c r="Y79" s="1"/>
      <c r="Z79" s="1"/>
      <c r="AA79" s="1"/>
      <c r="AB79" s="1"/>
      <c r="AC79" s="1"/>
      <c r="AD79" s="1"/>
      <c r="AE79" s="8"/>
    </row>
    <row r="80" spans="1:31" s="132" customFormat="1" ht="48" customHeight="1" x14ac:dyDescent="0.25">
      <c r="A80" s="6"/>
      <c r="B80" s="129"/>
      <c r="C80" s="1"/>
      <c r="F80" s="1"/>
      <c r="G80" s="1"/>
      <c r="H80" s="129"/>
      <c r="I80" s="129"/>
      <c r="J80" s="129"/>
      <c r="L80" s="129"/>
      <c r="N80" s="129"/>
      <c r="O80" s="129"/>
      <c r="P80" s="129"/>
      <c r="Q80" s="129"/>
      <c r="R80" s="129"/>
      <c r="S80" s="129"/>
      <c r="T80" s="129"/>
      <c r="U80" s="129"/>
      <c r="V80" s="129"/>
      <c r="W80" s="129"/>
      <c r="X80" s="129"/>
      <c r="Y80" s="1"/>
      <c r="Z80" s="1"/>
      <c r="AA80" s="1"/>
      <c r="AB80" s="1"/>
      <c r="AC80" s="1"/>
      <c r="AD80" s="1"/>
      <c r="AE80" s="8"/>
    </row>
    <row r="81" spans="1:31" s="132" customFormat="1" ht="48" customHeight="1" x14ac:dyDescent="0.25">
      <c r="A81" s="6"/>
      <c r="B81" s="129"/>
      <c r="C81" s="1"/>
      <c r="F81" s="1"/>
      <c r="G81" s="1"/>
      <c r="H81" s="129"/>
      <c r="I81" s="129"/>
      <c r="J81" s="129"/>
      <c r="L81" s="129"/>
      <c r="N81" s="129"/>
      <c r="O81" s="129"/>
      <c r="P81" s="129"/>
      <c r="Q81" s="129"/>
      <c r="R81" s="129"/>
      <c r="S81" s="129"/>
      <c r="T81" s="129"/>
      <c r="U81" s="129"/>
      <c r="V81" s="129"/>
      <c r="W81" s="129"/>
      <c r="X81" s="129"/>
      <c r="Y81" s="1"/>
      <c r="Z81" s="1"/>
      <c r="AA81" s="1"/>
      <c r="AB81" s="1"/>
      <c r="AC81" s="1"/>
      <c r="AD81" s="1"/>
      <c r="AE81" s="8"/>
    </row>
    <row r="82" spans="1:31" s="132" customFormat="1" ht="48" customHeight="1" x14ac:dyDescent="0.25">
      <c r="A82" s="6"/>
      <c r="B82" s="129"/>
      <c r="C82" s="1"/>
      <c r="F82" s="1"/>
      <c r="G82" s="1"/>
      <c r="H82" s="129"/>
      <c r="I82" s="129"/>
      <c r="J82" s="129"/>
      <c r="L82" s="129"/>
      <c r="N82" s="129"/>
      <c r="O82" s="129"/>
      <c r="P82" s="129"/>
      <c r="Q82" s="129"/>
      <c r="R82" s="129"/>
      <c r="S82" s="129"/>
      <c r="T82" s="129"/>
      <c r="U82" s="129"/>
      <c r="V82" s="129"/>
      <c r="W82" s="129"/>
      <c r="X82" s="129"/>
      <c r="Y82" s="1"/>
      <c r="Z82" s="1"/>
      <c r="AA82" s="1"/>
      <c r="AB82" s="1"/>
      <c r="AC82" s="1"/>
      <c r="AD82" s="1"/>
      <c r="AE82" s="8"/>
    </row>
    <row r="83" spans="1:31" s="132" customFormat="1" ht="48" customHeight="1" x14ac:dyDescent="0.25">
      <c r="A83" s="6"/>
      <c r="B83" s="129"/>
      <c r="C83" s="1"/>
      <c r="F83" s="1"/>
      <c r="G83" s="1"/>
      <c r="H83" s="129"/>
      <c r="I83" s="129"/>
      <c r="J83" s="129"/>
      <c r="L83" s="129"/>
      <c r="N83" s="129"/>
      <c r="O83" s="129"/>
      <c r="P83" s="129"/>
      <c r="Q83" s="129"/>
      <c r="R83" s="129"/>
      <c r="S83" s="129"/>
      <c r="T83" s="129"/>
      <c r="U83" s="129"/>
      <c r="V83" s="129"/>
      <c r="W83" s="129"/>
      <c r="X83" s="129"/>
      <c r="Y83" s="1"/>
      <c r="Z83" s="1"/>
      <c r="AA83" s="1"/>
      <c r="AB83" s="1"/>
      <c r="AC83" s="1"/>
      <c r="AD83" s="1"/>
      <c r="AE83" s="8"/>
    </row>
    <row r="84" spans="1:31" s="132" customFormat="1" ht="48" customHeight="1" x14ac:dyDescent="0.25">
      <c r="A84" s="6"/>
      <c r="B84" s="129"/>
      <c r="C84" s="1"/>
      <c r="F84" s="1"/>
      <c r="G84" s="1"/>
      <c r="H84" s="129"/>
      <c r="I84" s="129"/>
      <c r="J84" s="129"/>
      <c r="L84" s="129"/>
      <c r="N84" s="129"/>
      <c r="O84" s="129"/>
      <c r="P84" s="129"/>
      <c r="Q84" s="129"/>
      <c r="R84" s="129"/>
      <c r="S84" s="129"/>
      <c r="T84" s="129"/>
      <c r="U84" s="129"/>
      <c r="V84" s="129"/>
      <c r="W84" s="129"/>
      <c r="X84" s="129"/>
      <c r="Y84" s="1"/>
      <c r="Z84" s="1"/>
      <c r="AA84" s="1"/>
      <c r="AB84" s="1"/>
      <c r="AC84" s="1"/>
      <c r="AD84" s="1"/>
      <c r="AE84" s="8"/>
    </row>
    <row r="85" spans="1:31" s="132" customFormat="1" ht="48" customHeight="1" x14ac:dyDescent="0.25">
      <c r="A85" s="6"/>
      <c r="B85" s="129"/>
      <c r="C85" s="1"/>
      <c r="F85" s="1"/>
      <c r="G85" s="1"/>
      <c r="H85" s="129"/>
      <c r="I85" s="129"/>
      <c r="J85" s="129"/>
      <c r="L85" s="129"/>
      <c r="N85" s="129"/>
      <c r="O85" s="129"/>
      <c r="P85" s="129"/>
      <c r="Q85" s="129"/>
      <c r="R85" s="129"/>
      <c r="S85" s="129"/>
      <c r="T85" s="129"/>
      <c r="U85" s="129"/>
      <c r="V85" s="129"/>
      <c r="W85" s="129"/>
      <c r="X85" s="129"/>
      <c r="Y85" s="1"/>
      <c r="Z85" s="1"/>
      <c r="AA85" s="1"/>
      <c r="AB85" s="1"/>
      <c r="AC85" s="1"/>
      <c r="AD85" s="1"/>
      <c r="AE85" s="8"/>
    </row>
    <row r="86" spans="1:31" s="132" customFormat="1" ht="48" customHeight="1" x14ac:dyDescent="0.25">
      <c r="A86" s="6"/>
      <c r="B86" s="129"/>
      <c r="C86" s="1"/>
      <c r="F86" s="1"/>
      <c r="G86" s="1"/>
      <c r="H86" s="129"/>
      <c r="I86" s="129"/>
      <c r="J86" s="129"/>
      <c r="L86" s="129"/>
      <c r="N86" s="129"/>
      <c r="O86" s="129"/>
      <c r="P86" s="129"/>
      <c r="Q86" s="129"/>
      <c r="R86" s="129"/>
      <c r="S86" s="129"/>
      <c r="T86" s="129"/>
      <c r="U86" s="129"/>
      <c r="V86" s="129"/>
      <c r="W86" s="129"/>
      <c r="X86" s="129"/>
      <c r="Y86" s="1"/>
      <c r="Z86" s="1"/>
      <c r="AA86" s="1"/>
      <c r="AB86" s="1"/>
      <c r="AC86" s="1"/>
      <c r="AD86" s="1"/>
      <c r="AE86" s="8"/>
    </row>
    <row r="87" spans="1:31" s="132" customFormat="1" ht="48" customHeight="1" x14ac:dyDescent="0.25">
      <c r="A87" s="6"/>
      <c r="B87" s="129"/>
      <c r="C87" s="1"/>
      <c r="F87" s="1"/>
      <c r="G87" s="1"/>
      <c r="H87" s="129"/>
      <c r="I87" s="129"/>
      <c r="J87" s="129"/>
      <c r="L87" s="129"/>
      <c r="N87" s="129"/>
      <c r="O87" s="129"/>
      <c r="P87" s="129"/>
      <c r="Q87" s="129"/>
      <c r="R87" s="129"/>
      <c r="S87" s="129"/>
      <c r="T87" s="129"/>
      <c r="U87" s="129"/>
      <c r="V87" s="129"/>
      <c r="W87" s="129"/>
      <c r="X87" s="129"/>
      <c r="Y87" s="1"/>
      <c r="Z87" s="1"/>
      <c r="AA87" s="1"/>
      <c r="AB87" s="1"/>
      <c r="AC87" s="1"/>
      <c r="AD87" s="1"/>
      <c r="AE87" s="8"/>
    </row>
    <row r="88" spans="1:31" s="132" customFormat="1" ht="48" customHeight="1" x14ac:dyDescent="0.25">
      <c r="A88" s="6"/>
      <c r="B88" s="129"/>
      <c r="C88" s="1"/>
      <c r="F88" s="1"/>
      <c r="G88" s="1"/>
      <c r="H88" s="129"/>
      <c r="I88" s="129"/>
      <c r="J88" s="129"/>
      <c r="L88" s="129"/>
      <c r="N88" s="129"/>
      <c r="O88" s="129"/>
      <c r="P88" s="129"/>
      <c r="Q88" s="129"/>
      <c r="R88" s="129"/>
      <c r="S88" s="129"/>
      <c r="T88" s="129"/>
      <c r="U88" s="129"/>
      <c r="V88" s="129"/>
      <c r="W88" s="1"/>
      <c r="X88" s="1"/>
      <c r="Y88" s="1"/>
      <c r="Z88" s="1"/>
      <c r="AA88" s="1"/>
      <c r="AB88" s="1"/>
      <c r="AC88" s="1"/>
      <c r="AD88" s="1"/>
      <c r="AE88" s="8"/>
    </row>
    <row r="89" spans="1:31" s="132" customFormat="1" ht="48" customHeight="1" x14ac:dyDescent="0.25">
      <c r="A89" s="6"/>
      <c r="B89" s="129"/>
      <c r="C89" s="1"/>
      <c r="F89" s="1"/>
      <c r="G89" s="1"/>
      <c r="H89" s="129"/>
      <c r="I89" s="129"/>
      <c r="J89" s="129"/>
      <c r="L89" s="129"/>
      <c r="N89" s="129"/>
      <c r="O89" s="129"/>
      <c r="P89" s="129"/>
      <c r="Q89" s="129"/>
      <c r="R89" s="129"/>
      <c r="S89" s="129"/>
      <c r="T89" s="129"/>
      <c r="U89" s="129"/>
      <c r="V89" s="129"/>
      <c r="W89" s="105" t="s">
        <v>93</v>
      </c>
      <c r="X89" s="106"/>
      <c r="Y89" s="1"/>
      <c r="Z89" s="1"/>
      <c r="AA89" s="1"/>
      <c r="AB89" s="1"/>
      <c r="AC89" s="1"/>
      <c r="AD89" s="1"/>
      <c r="AE89" s="8"/>
    </row>
    <row r="90" spans="1:31" s="132" customFormat="1" ht="48" customHeight="1" x14ac:dyDescent="0.25">
      <c r="A90" s="6"/>
      <c r="B90" s="129"/>
      <c r="C90" s="1"/>
      <c r="F90" s="1"/>
      <c r="G90" s="1"/>
      <c r="H90" s="129"/>
      <c r="I90" s="129"/>
      <c r="J90" s="129"/>
      <c r="L90" s="129"/>
      <c r="N90" s="129"/>
      <c r="O90" s="129"/>
      <c r="P90" s="129"/>
      <c r="Q90" s="129"/>
      <c r="R90" s="129"/>
      <c r="S90" s="129"/>
      <c r="T90" s="129"/>
      <c r="U90" s="129"/>
      <c r="V90" s="129"/>
      <c r="W90" s="297" t="s">
        <v>88</v>
      </c>
      <c r="X90" s="297" t="s">
        <v>89</v>
      </c>
      <c r="Y90" s="1"/>
      <c r="Z90" s="1"/>
      <c r="AA90" s="1"/>
      <c r="AB90" s="1"/>
      <c r="AC90" s="1"/>
      <c r="AD90" s="1"/>
      <c r="AE90" s="8"/>
    </row>
    <row r="91" spans="1:31" s="132" customFormat="1" ht="48" customHeight="1" x14ac:dyDescent="0.25">
      <c r="A91" s="6"/>
      <c r="B91" s="129"/>
      <c r="C91" s="1"/>
      <c r="F91" s="1"/>
      <c r="G91" s="1"/>
      <c r="H91" s="129"/>
      <c r="I91" s="129"/>
      <c r="J91" s="129"/>
      <c r="L91" s="129"/>
      <c r="N91" s="129"/>
      <c r="O91" s="129"/>
      <c r="P91" s="129"/>
      <c r="Q91" s="129"/>
      <c r="R91" s="129"/>
      <c r="S91" s="129"/>
      <c r="T91" s="129"/>
      <c r="U91" s="129"/>
      <c r="V91" s="129"/>
      <c r="W91" s="387"/>
      <c r="X91" s="387"/>
      <c r="Y91" s="1"/>
      <c r="Z91" s="1"/>
      <c r="AA91" s="1"/>
      <c r="AB91" s="1"/>
      <c r="AC91" s="1"/>
      <c r="AD91" s="1"/>
      <c r="AE91" s="8"/>
    </row>
    <row r="92" spans="1:31" s="132" customFormat="1" ht="48" customHeight="1" x14ac:dyDescent="0.25">
      <c r="A92" s="6"/>
      <c r="B92" s="129"/>
      <c r="C92" s="1"/>
      <c r="F92" s="1"/>
      <c r="G92" s="1"/>
      <c r="H92" s="129"/>
      <c r="I92" s="129"/>
      <c r="J92" s="129"/>
      <c r="L92" s="129"/>
      <c r="N92" s="129"/>
      <c r="O92" s="129"/>
      <c r="P92" s="129"/>
      <c r="Q92" s="129"/>
      <c r="R92" s="129"/>
      <c r="S92" s="129"/>
      <c r="T92" s="129"/>
      <c r="U92" s="129"/>
      <c r="V92" s="129"/>
      <c r="W92" s="131"/>
      <c r="X92" s="131"/>
      <c r="Y92" s="1"/>
      <c r="Z92" s="1"/>
      <c r="AA92" s="1"/>
      <c r="AB92" s="1"/>
      <c r="AC92" s="1"/>
      <c r="AD92" s="1"/>
      <c r="AE92" s="8"/>
    </row>
    <row r="93" spans="1:31" s="132" customFormat="1" ht="48" customHeight="1" x14ac:dyDescent="0.25">
      <c r="A93" s="6"/>
      <c r="B93" s="129"/>
      <c r="C93" s="1"/>
      <c r="F93" s="1"/>
      <c r="G93" s="1"/>
      <c r="H93" s="129"/>
      <c r="I93" s="129"/>
      <c r="J93" s="129"/>
      <c r="L93" s="129"/>
      <c r="N93" s="129"/>
      <c r="O93" s="129"/>
      <c r="P93" s="129"/>
      <c r="Q93" s="129"/>
      <c r="R93" s="129"/>
      <c r="S93" s="129"/>
      <c r="T93" s="129"/>
      <c r="U93" s="129"/>
      <c r="V93" s="129"/>
      <c r="W93" s="131"/>
      <c r="X93" s="131"/>
      <c r="Y93" s="1"/>
      <c r="Z93" s="1"/>
      <c r="AA93" s="1"/>
      <c r="AB93" s="1"/>
      <c r="AC93" s="1"/>
      <c r="AD93" s="1"/>
      <c r="AE93" s="8"/>
    </row>
    <row r="94" spans="1:31" s="132" customFormat="1" ht="48" customHeight="1" x14ac:dyDescent="0.25">
      <c r="A94" s="6"/>
      <c r="B94" s="129"/>
      <c r="C94" s="1"/>
      <c r="F94" s="1"/>
      <c r="G94" s="1"/>
      <c r="H94" s="129"/>
      <c r="I94" s="129"/>
      <c r="J94" s="129"/>
      <c r="L94" s="129"/>
      <c r="N94" s="129"/>
      <c r="O94" s="129"/>
      <c r="P94" s="129"/>
      <c r="Q94" s="129"/>
      <c r="R94" s="129"/>
      <c r="S94" s="129"/>
      <c r="T94" s="129"/>
      <c r="U94" s="129"/>
      <c r="V94" s="129"/>
      <c r="W94" s="131"/>
      <c r="X94" s="131"/>
      <c r="Y94" s="1"/>
      <c r="Z94" s="1"/>
      <c r="AA94" s="1"/>
      <c r="AB94" s="1"/>
      <c r="AC94" s="1"/>
      <c r="AD94" s="1"/>
      <c r="AE94" s="8"/>
    </row>
    <row r="95" spans="1:31" s="132" customFormat="1" ht="48" customHeight="1" x14ac:dyDescent="0.25">
      <c r="A95" s="6"/>
      <c r="B95" s="129"/>
      <c r="C95" s="1"/>
      <c r="F95" s="1"/>
      <c r="G95" s="1"/>
      <c r="H95" s="129"/>
      <c r="I95" s="129"/>
      <c r="J95" s="129"/>
      <c r="L95" s="129"/>
      <c r="N95" s="129"/>
      <c r="O95" s="129"/>
      <c r="P95" s="129"/>
      <c r="Q95" s="129"/>
      <c r="R95" s="129"/>
      <c r="S95" s="129"/>
      <c r="T95" s="129"/>
      <c r="U95" s="129"/>
      <c r="V95" s="129"/>
      <c r="W95" s="131"/>
      <c r="X95" s="131"/>
      <c r="Y95" s="1"/>
      <c r="Z95" s="1"/>
      <c r="AA95" s="1"/>
      <c r="AB95" s="1"/>
      <c r="AC95" s="1"/>
      <c r="AD95" s="1"/>
      <c r="AE95" s="8"/>
    </row>
    <row r="96" spans="1:31" s="132" customFormat="1" ht="48" customHeight="1" x14ac:dyDescent="0.25">
      <c r="A96" s="6"/>
      <c r="B96" s="129"/>
      <c r="C96" s="1"/>
      <c r="F96" s="1"/>
      <c r="G96" s="1"/>
      <c r="H96" s="129"/>
      <c r="I96" s="129"/>
      <c r="J96" s="129"/>
      <c r="L96" s="129"/>
      <c r="N96" s="129"/>
      <c r="O96" s="129"/>
      <c r="P96" s="129"/>
      <c r="Q96" s="129"/>
      <c r="R96" s="129"/>
      <c r="S96" s="129"/>
      <c r="T96" s="129"/>
      <c r="U96" s="129"/>
      <c r="V96" s="129"/>
      <c r="W96" s="131"/>
      <c r="X96" s="131"/>
      <c r="Y96" s="1"/>
      <c r="Z96" s="1"/>
      <c r="AA96" s="1"/>
      <c r="AB96" s="1"/>
      <c r="AC96" s="1"/>
      <c r="AD96" s="1"/>
      <c r="AE96" s="8"/>
    </row>
    <row r="97" spans="1:55" s="132" customFormat="1" ht="48" customHeight="1" x14ac:dyDescent="0.25">
      <c r="A97" s="6"/>
      <c r="B97" s="129"/>
      <c r="C97" s="1"/>
      <c r="F97" s="1"/>
      <c r="G97" s="1"/>
      <c r="H97" s="129"/>
      <c r="I97" s="129"/>
      <c r="J97" s="129"/>
      <c r="L97" s="129"/>
      <c r="N97" s="129"/>
      <c r="O97" s="129"/>
      <c r="P97" s="129"/>
      <c r="Q97" s="129"/>
      <c r="R97" s="129"/>
      <c r="S97" s="129"/>
      <c r="T97" s="129"/>
      <c r="U97" s="129"/>
      <c r="V97" s="129"/>
      <c r="W97" s="131"/>
      <c r="X97" s="131"/>
      <c r="Y97" s="1"/>
      <c r="Z97" s="1"/>
      <c r="AA97" s="1"/>
      <c r="AB97" s="1"/>
      <c r="AC97" s="1"/>
      <c r="AD97" s="1"/>
      <c r="AE97" s="8"/>
    </row>
    <row r="98" spans="1:55" s="132" customFormat="1" ht="48" customHeight="1" x14ac:dyDescent="0.25">
      <c r="A98" s="6"/>
      <c r="B98" s="129"/>
      <c r="C98" s="1"/>
      <c r="F98" s="1"/>
      <c r="G98" s="1"/>
      <c r="H98" s="129"/>
      <c r="I98" s="129"/>
      <c r="J98" s="129"/>
      <c r="L98" s="129"/>
      <c r="N98" s="129"/>
      <c r="O98" s="129"/>
      <c r="P98" s="129"/>
      <c r="Q98" s="129"/>
      <c r="R98" s="129"/>
      <c r="S98" s="129"/>
      <c r="T98" s="129"/>
      <c r="U98" s="129"/>
      <c r="V98" s="129"/>
      <c r="W98" s="131"/>
      <c r="X98" s="131"/>
      <c r="Y98" s="1"/>
      <c r="Z98" s="1"/>
      <c r="AA98" s="1"/>
      <c r="AB98" s="1"/>
      <c r="AC98" s="1"/>
      <c r="AD98" s="1"/>
      <c r="AE98" s="8"/>
    </row>
    <row r="99" spans="1:55" s="132" customFormat="1" ht="48" customHeight="1" x14ac:dyDescent="0.25">
      <c r="A99" s="6"/>
      <c r="B99" s="129"/>
      <c r="C99" s="1"/>
      <c r="F99" s="1"/>
      <c r="G99" s="1"/>
      <c r="H99" s="129"/>
      <c r="I99" s="129"/>
      <c r="J99" s="129"/>
      <c r="L99" s="129"/>
      <c r="N99" s="129"/>
      <c r="O99" s="129"/>
      <c r="P99" s="129"/>
      <c r="Q99" s="129"/>
      <c r="R99" s="129"/>
      <c r="S99" s="129"/>
      <c r="T99" s="129"/>
      <c r="U99" s="129"/>
      <c r="V99" s="129"/>
      <c r="W99" s="131"/>
      <c r="X99" s="131"/>
      <c r="Y99" s="1"/>
      <c r="Z99" s="1"/>
      <c r="AA99" s="1"/>
      <c r="AB99" s="1"/>
      <c r="AC99" s="1"/>
      <c r="AD99" s="1"/>
      <c r="AE99" s="8"/>
    </row>
    <row r="100" spans="1:55" s="132" customFormat="1" ht="48" customHeight="1" x14ac:dyDescent="0.25">
      <c r="A100" s="6"/>
      <c r="B100" s="129"/>
      <c r="C100" s="1"/>
      <c r="F100" s="1"/>
      <c r="G100" s="1"/>
      <c r="H100" s="129"/>
      <c r="I100" s="129"/>
      <c r="J100" s="129"/>
      <c r="L100" s="129"/>
      <c r="N100" s="129"/>
      <c r="O100" s="129"/>
      <c r="P100" s="129"/>
      <c r="Q100" s="129"/>
      <c r="R100" s="129"/>
      <c r="S100" s="129"/>
      <c r="T100" s="129"/>
      <c r="U100" s="129"/>
      <c r="V100" s="129"/>
      <c r="W100" s="131"/>
      <c r="X100" s="131"/>
      <c r="Y100" s="1"/>
      <c r="Z100" s="1"/>
      <c r="AA100" s="1"/>
      <c r="AB100" s="1"/>
      <c r="AC100" s="1"/>
      <c r="AD100" s="1"/>
      <c r="AE100" s="8"/>
    </row>
    <row r="101" spans="1:55" s="132" customFormat="1" ht="48" customHeight="1" x14ac:dyDescent="0.25">
      <c r="A101" s="6"/>
      <c r="B101" s="129"/>
      <c r="C101" s="1"/>
      <c r="F101" s="1"/>
      <c r="G101" s="1"/>
      <c r="H101" s="129"/>
      <c r="I101" s="129"/>
      <c r="J101" s="129"/>
      <c r="L101" s="129"/>
      <c r="N101" s="129"/>
      <c r="O101" s="129"/>
      <c r="P101" s="129"/>
      <c r="Q101" s="129"/>
      <c r="R101" s="129"/>
      <c r="S101" s="129"/>
      <c r="T101" s="129"/>
      <c r="U101" s="129"/>
      <c r="V101" s="129"/>
      <c r="W101" s="131"/>
      <c r="X101" s="131"/>
      <c r="Y101" s="1"/>
      <c r="Z101" s="1"/>
      <c r="AA101" s="1"/>
      <c r="AB101" s="1"/>
      <c r="AC101" s="1"/>
      <c r="AD101" s="1"/>
      <c r="AE101" s="8"/>
    </row>
    <row r="102" spans="1:55" s="132" customFormat="1" ht="48" customHeight="1" x14ac:dyDescent="0.25">
      <c r="A102" s="6"/>
      <c r="B102" s="129"/>
      <c r="C102" s="1"/>
      <c r="F102" s="1"/>
      <c r="G102" s="1"/>
      <c r="H102" s="129"/>
      <c r="I102" s="129"/>
      <c r="J102" s="129"/>
      <c r="L102" s="129"/>
      <c r="N102" s="129"/>
      <c r="O102" s="129"/>
      <c r="P102" s="129"/>
      <c r="Q102" s="129"/>
      <c r="R102" s="129"/>
      <c r="S102" s="129"/>
      <c r="T102" s="129"/>
      <c r="U102" s="129"/>
      <c r="V102" s="129"/>
      <c r="W102" s="129"/>
      <c r="X102" s="129"/>
      <c r="Y102" s="1"/>
      <c r="Z102" s="1"/>
      <c r="AA102" s="1"/>
      <c r="AB102" s="1"/>
      <c r="AC102" s="1"/>
      <c r="AD102" s="1"/>
      <c r="AE102" s="8"/>
    </row>
    <row r="103" spans="1:55" ht="12.75" customHeight="1" x14ac:dyDescent="0.25">
      <c r="Y103" s="1"/>
      <c r="Z103" s="1"/>
      <c r="AA103" s="1"/>
      <c r="AB103" s="1"/>
      <c r="AC103" s="1"/>
      <c r="AD103" s="1"/>
      <c r="AE103" s="8"/>
      <c r="AF103" s="1"/>
      <c r="AG103" s="1"/>
      <c r="AH103" s="1"/>
      <c r="AI103" s="1"/>
      <c r="AJ103" s="1"/>
      <c r="AK103" s="1"/>
      <c r="AL103" s="1"/>
      <c r="AM103" s="1"/>
      <c r="AN103" s="1"/>
      <c r="AO103" s="1"/>
      <c r="AP103" s="1"/>
      <c r="AQ103" s="1"/>
      <c r="BC103" s="1"/>
    </row>
    <row r="104" spans="1:55" ht="12.75" customHeight="1" x14ac:dyDescent="0.25">
      <c r="Y104" s="1"/>
      <c r="Z104" s="1"/>
      <c r="AA104" s="1"/>
      <c r="AB104" s="1"/>
      <c r="AC104" s="1"/>
      <c r="AD104" s="1"/>
      <c r="AE104" s="8"/>
      <c r="AF104" s="1"/>
      <c r="AG104" s="1"/>
      <c r="AH104" s="1"/>
      <c r="AI104" s="1"/>
      <c r="AJ104" s="1"/>
      <c r="AK104" s="1"/>
      <c r="AL104" s="1"/>
      <c r="AM104" s="1"/>
      <c r="AN104" s="1"/>
      <c r="AO104" s="1"/>
      <c r="AP104" s="1"/>
      <c r="AQ104" s="1"/>
      <c r="BC104" s="1"/>
    </row>
    <row r="105" spans="1:55" x14ac:dyDescent="0.25">
      <c r="Y105" s="1"/>
      <c r="Z105" s="1"/>
      <c r="AA105" s="1"/>
      <c r="AB105" s="1"/>
      <c r="AC105" s="1"/>
      <c r="AD105" s="1"/>
      <c r="AE105" s="8"/>
      <c r="AF105" s="1"/>
      <c r="AG105" s="1"/>
      <c r="AH105" s="1"/>
      <c r="AI105" s="1"/>
      <c r="AJ105" s="1"/>
      <c r="AK105" s="1"/>
      <c r="AL105" s="1"/>
      <c r="AM105" s="1"/>
      <c r="AN105" s="1"/>
      <c r="AO105" s="1"/>
      <c r="AP105" s="1"/>
      <c r="AQ105" s="1"/>
      <c r="BC105" s="1"/>
    </row>
    <row r="106" spans="1:55" x14ac:dyDescent="0.25">
      <c r="Y106" s="1"/>
      <c r="Z106" s="1"/>
      <c r="AA106" s="1"/>
      <c r="AB106" s="1"/>
      <c r="AC106" s="1"/>
      <c r="AD106" s="1"/>
      <c r="AE106" s="8"/>
      <c r="AF106" s="1"/>
      <c r="AG106" s="1"/>
      <c r="AH106" s="1"/>
      <c r="AI106" s="1"/>
      <c r="AJ106" s="1"/>
      <c r="AK106" s="1"/>
      <c r="AL106" s="1"/>
      <c r="AM106" s="1"/>
      <c r="AN106" s="1"/>
      <c r="AO106" s="1"/>
      <c r="AP106" s="1"/>
      <c r="AQ106" s="1"/>
      <c r="BC106" s="1"/>
    </row>
    <row r="107" spans="1:55" x14ac:dyDescent="0.25">
      <c r="Y107" s="1"/>
      <c r="Z107" s="1"/>
      <c r="AA107" s="1"/>
      <c r="AB107" s="1"/>
      <c r="AC107" s="1"/>
      <c r="AD107" s="1"/>
      <c r="AE107" s="8"/>
      <c r="AF107" s="1"/>
      <c r="AG107" s="1"/>
      <c r="AH107" s="1"/>
      <c r="AI107" s="1"/>
      <c r="AJ107" s="1"/>
      <c r="AK107" s="1"/>
      <c r="AL107" s="1"/>
      <c r="AM107" s="1"/>
      <c r="AN107" s="1"/>
      <c r="AO107" s="1"/>
      <c r="AP107" s="1"/>
      <c r="AQ107" s="1"/>
      <c r="BC107" s="1"/>
    </row>
    <row r="108" spans="1:55" x14ac:dyDescent="0.25">
      <c r="Y108" s="1"/>
      <c r="Z108" s="1"/>
      <c r="AA108" s="1"/>
      <c r="AB108" s="1"/>
      <c r="AC108" s="1"/>
      <c r="AD108" s="1"/>
      <c r="AE108" s="8"/>
      <c r="AF108" s="1"/>
      <c r="AG108" s="1"/>
      <c r="AH108" s="1"/>
      <c r="AI108" s="1"/>
      <c r="AJ108" s="1"/>
      <c r="AK108" s="1"/>
      <c r="AL108" s="1"/>
      <c r="AM108" s="1"/>
      <c r="AN108" s="1"/>
      <c r="AO108" s="1"/>
      <c r="AP108" s="1"/>
      <c r="AQ108" s="1"/>
      <c r="BC108" s="1"/>
    </row>
    <row r="109" spans="1:55" x14ac:dyDescent="0.25">
      <c r="Y109" s="1"/>
      <c r="Z109" s="1"/>
      <c r="AA109" s="1"/>
      <c r="AB109" s="1"/>
      <c r="AC109" s="1"/>
      <c r="AD109" s="1"/>
      <c r="AE109" s="8"/>
      <c r="AF109" s="1"/>
      <c r="AG109" s="1"/>
      <c r="AH109" s="1"/>
      <c r="AI109" s="1"/>
      <c r="AJ109" s="1"/>
      <c r="AK109" s="1"/>
      <c r="AL109" s="1"/>
      <c r="AM109" s="1"/>
      <c r="AN109" s="1"/>
      <c r="AO109" s="1"/>
      <c r="AP109" s="1"/>
      <c r="AQ109" s="1"/>
      <c r="BC109" s="1"/>
    </row>
    <row r="110" spans="1:55" x14ac:dyDescent="0.25">
      <c r="Y110" s="1"/>
      <c r="Z110" s="1"/>
      <c r="AA110" s="1"/>
      <c r="AB110" s="1"/>
      <c r="AC110" s="1"/>
      <c r="AD110" s="1"/>
      <c r="AE110" s="8"/>
      <c r="AF110" s="1"/>
      <c r="AG110" s="1"/>
      <c r="AH110" s="1"/>
      <c r="AI110" s="1"/>
      <c r="AJ110" s="1"/>
      <c r="AK110" s="1"/>
      <c r="AL110" s="1"/>
      <c r="AM110" s="1"/>
      <c r="AN110" s="1"/>
      <c r="AO110" s="1"/>
      <c r="AP110" s="1"/>
      <c r="AQ110" s="1"/>
      <c r="BC110" s="1"/>
    </row>
    <row r="111" spans="1:55" x14ac:dyDescent="0.25">
      <c r="Y111" s="1"/>
      <c r="Z111" s="1"/>
      <c r="AA111" s="1"/>
      <c r="AB111" s="1"/>
      <c r="AC111" s="1"/>
      <c r="AD111" s="1"/>
      <c r="AE111" s="8"/>
      <c r="AF111" s="1"/>
      <c r="AG111" s="1"/>
      <c r="AH111" s="1"/>
      <c r="AI111" s="1"/>
      <c r="AJ111" s="1"/>
      <c r="AK111" s="1"/>
      <c r="AL111" s="1"/>
      <c r="AM111" s="1"/>
      <c r="AN111" s="1"/>
      <c r="AO111" s="1"/>
      <c r="AP111" s="1"/>
      <c r="AQ111" s="1"/>
      <c r="BC111" s="1"/>
    </row>
    <row r="112" spans="1:55" x14ac:dyDescent="0.25">
      <c r="Y112" s="1"/>
      <c r="Z112" s="1"/>
      <c r="AA112" s="1"/>
      <c r="AB112" s="1"/>
      <c r="AC112" s="1"/>
      <c r="AD112" s="1"/>
      <c r="AE112" s="8"/>
      <c r="AF112" s="1"/>
      <c r="AG112" s="1"/>
      <c r="AH112" s="1"/>
      <c r="AI112" s="1"/>
      <c r="AJ112" s="1"/>
      <c r="AK112" s="1"/>
      <c r="AL112" s="1"/>
      <c r="AM112" s="1"/>
      <c r="AN112" s="1"/>
      <c r="AO112" s="1"/>
      <c r="AP112" s="1"/>
      <c r="AQ112" s="1"/>
      <c r="BC112" s="1"/>
    </row>
    <row r="113" spans="1:55" x14ac:dyDescent="0.25">
      <c r="Y113" s="1"/>
      <c r="Z113" s="1"/>
      <c r="AA113" s="1"/>
      <c r="AB113" s="1"/>
      <c r="AC113" s="1"/>
      <c r="AD113" s="1"/>
      <c r="AE113" s="8"/>
      <c r="AF113" s="1"/>
      <c r="AG113" s="1"/>
      <c r="AH113" s="1"/>
      <c r="AI113" s="1"/>
      <c r="AJ113" s="1"/>
      <c r="AK113" s="1"/>
      <c r="AL113" s="1"/>
      <c r="AM113" s="1"/>
      <c r="AN113" s="1"/>
      <c r="AO113" s="1"/>
      <c r="AP113" s="1"/>
      <c r="AQ113" s="1"/>
      <c r="BC113" s="1"/>
    </row>
    <row r="114" spans="1:55" x14ac:dyDescent="0.25">
      <c r="Y114" s="1"/>
      <c r="Z114" s="1"/>
      <c r="AA114" s="1"/>
      <c r="AB114" s="1"/>
      <c r="AC114" s="1"/>
      <c r="AD114" s="1"/>
      <c r="AE114" s="8"/>
      <c r="AF114" s="1"/>
      <c r="AG114" s="1"/>
      <c r="AH114" s="1"/>
      <c r="AI114" s="1"/>
      <c r="AJ114" s="1"/>
      <c r="AK114" s="1"/>
      <c r="AL114" s="1"/>
      <c r="AM114" s="1"/>
      <c r="AN114" s="1"/>
      <c r="AO114" s="1"/>
      <c r="AP114" s="1"/>
      <c r="AQ114" s="1"/>
      <c r="BC114" s="1"/>
    </row>
    <row r="115" spans="1:55" x14ac:dyDescent="0.25">
      <c r="Y115" s="1"/>
      <c r="Z115" s="1"/>
      <c r="AA115" s="1"/>
      <c r="AB115" s="1"/>
      <c r="AC115" s="1"/>
      <c r="AD115" s="1"/>
      <c r="AE115" s="8"/>
      <c r="AF115" s="1"/>
      <c r="AG115" s="1"/>
      <c r="AH115" s="1"/>
      <c r="AI115" s="1"/>
      <c r="AJ115" s="1"/>
      <c r="AK115" s="1"/>
      <c r="AL115" s="1"/>
      <c r="AM115" s="1"/>
      <c r="AN115" s="1"/>
      <c r="AO115" s="1"/>
      <c r="AP115" s="1"/>
      <c r="AQ115" s="1"/>
      <c r="BC115" s="1"/>
    </row>
    <row r="116" spans="1:55" x14ac:dyDescent="0.25">
      <c r="Y116" s="1"/>
      <c r="Z116" s="1"/>
      <c r="AA116" s="1"/>
      <c r="AB116" s="1"/>
      <c r="AC116" s="1"/>
      <c r="AD116" s="1"/>
      <c r="AE116" s="8"/>
      <c r="AF116" s="1"/>
      <c r="AG116" s="1"/>
      <c r="AH116" s="1"/>
      <c r="AI116" s="1"/>
      <c r="AJ116" s="1"/>
      <c r="AK116" s="1"/>
      <c r="AL116" s="1"/>
      <c r="AM116" s="1"/>
      <c r="AN116" s="1"/>
      <c r="AO116" s="1"/>
      <c r="AP116" s="1"/>
      <c r="AQ116" s="1"/>
      <c r="BC116" s="1"/>
    </row>
    <row r="117" spans="1:55" x14ac:dyDescent="0.25">
      <c r="Y117" s="1"/>
      <c r="Z117" s="1"/>
      <c r="AA117" s="1"/>
      <c r="AB117" s="1"/>
      <c r="AC117" s="1"/>
      <c r="AD117" s="1"/>
      <c r="AE117" s="8"/>
      <c r="AF117" s="1"/>
      <c r="AG117" s="1"/>
      <c r="AH117" s="1"/>
      <c r="AI117" s="1"/>
      <c r="AJ117" s="1"/>
      <c r="AK117" s="1"/>
      <c r="AL117" s="1"/>
      <c r="AM117" s="1"/>
      <c r="AN117" s="1"/>
      <c r="AO117" s="1"/>
      <c r="AP117" s="1"/>
      <c r="AQ117" s="1"/>
      <c r="BC117" s="1"/>
    </row>
    <row r="118" spans="1:55" x14ac:dyDescent="0.25">
      <c r="Y118" s="1"/>
      <c r="Z118" s="1"/>
      <c r="AA118" s="1"/>
      <c r="AB118" s="1"/>
      <c r="AC118" s="1"/>
      <c r="AD118" s="1"/>
      <c r="AE118" s="8"/>
      <c r="AF118" s="1"/>
      <c r="AG118" s="1"/>
      <c r="AH118" s="1"/>
      <c r="AI118" s="1"/>
      <c r="AJ118" s="1"/>
      <c r="AK118" s="1"/>
      <c r="AL118" s="1"/>
      <c r="AM118" s="1"/>
      <c r="AN118" s="1"/>
      <c r="AO118" s="1"/>
      <c r="AP118" s="1"/>
      <c r="AQ118" s="1"/>
      <c r="BC118" s="1"/>
    </row>
    <row r="119" spans="1:55" x14ac:dyDescent="0.25">
      <c r="Y119" s="1"/>
      <c r="Z119" s="1"/>
      <c r="AA119" s="1"/>
      <c r="AB119" s="1"/>
      <c r="AC119" s="1"/>
      <c r="AD119" s="1"/>
      <c r="AE119" s="8"/>
      <c r="AF119" s="1"/>
      <c r="AG119" s="1"/>
      <c r="AH119" s="1"/>
      <c r="AI119" s="1"/>
      <c r="AJ119" s="1"/>
      <c r="AK119" s="1"/>
      <c r="AL119" s="1"/>
      <c r="AM119" s="1"/>
      <c r="AN119" s="1"/>
      <c r="AO119" s="1"/>
      <c r="AP119" s="1"/>
      <c r="AQ119" s="1"/>
      <c r="BC119" s="1"/>
    </row>
    <row r="120" spans="1:55" s="103" customFormat="1" ht="12.75" customHeight="1" x14ac:dyDescent="0.25">
      <c r="A120" s="6"/>
      <c r="B120" s="129"/>
      <c r="C120" s="1"/>
      <c r="D120" s="132"/>
      <c r="E120" s="132"/>
      <c r="F120" s="1"/>
      <c r="G120" s="1"/>
      <c r="H120" s="129"/>
      <c r="I120" s="129"/>
      <c r="J120" s="129"/>
      <c r="K120" s="132"/>
      <c r="L120" s="129"/>
      <c r="M120" s="132"/>
      <c r="N120" s="129"/>
      <c r="O120" s="129"/>
      <c r="P120" s="129"/>
      <c r="Q120" s="129"/>
      <c r="R120" s="129"/>
      <c r="S120" s="129"/>
      <c r="T120" s="129"/>
      <c r="U120" s="129"/>
      <c r="V120" s="129"/>
      <c r="W120" s="129"/>
      <c r="X120" s="129"/>
      <c r="Y120" s="1"/>
      <c r="Z120" s="1"/>
      <c r="AA120" s="1"/>
      <c r="AB120" s="1"/>
      <c r="AC120" s="1"/>
      <c r="AD120" s="1"/>
      <c r="AE120" s="8"/>
    </row>
    <row r="121" spans="1:55" ht="13.15" customHeight="1" x14ac:dyDescent="0.25">
      <c r="Y121" s="1"/>
      <c r="Z121" s="1"/>
      <c r="AA121" s="1"/>
      <c r="AB121" s="1"/>
      <c r="AC121" s="1"/>
      <c r="AD121" s="1"/>
      <c r="AE121" s="8"/>
      <c r="AF121" s="1"/>
      <c r="AG121" s="1"/>
      <c r="AH121" s="1"/>
      <c r="AI121" s="1"/>
      <c r="AJ121" s="1"/>
      <c r="AK121" s="1"/>
      <c r="AL121" s="1"/>
      <c r="AM121" s="1"/>
      <c r="AN121" s="1"/>
      <c r="AO121" s="1"/>
      <c r="AP121" s="1"/>
      <c r="AQ121" s="1"/>
      <c r="BC121" s="1"/>
    </row>
    <row r="122" spans="1:55" ht="13.15" customHeight="1" x14ac:dyDescent="0.25">
      <c r="Y122" s="1"/>
      <c r="Z122" s="1"/>
      <c r="AA122" s="1"/>
      <c r="AB122" s="1"/>
      <c r="AC122" s="1"/>
      <c r="AD122" s="1"/>
      <c r="AE122" s="8"/>
      <c r="AF122" s="1"/>
      <c r="AG122" s="1"/>
      <c r="AH122" s="1"/>
      <c r="AI122" s="1"/>
      <c r="AJ122" s="1"/>
      <c r="AK122" s="1"/>
      <c r="AL122" s="1"/>
      <c r="AM122" s="1"/>
      <c r="AN122" s="1"/>
      <c r="AO122" s="1"/>
      <c r="AP122" s="1"/>
      <c r="AQ122" s="1"/>
      <c r="BC122" s="1"/>
    </row>
    <row r="123" spans="1:55" ht="13.15" customHeight="1" x14ac:dyDescent="0.25">
      <c r="Y123" s="1"/>
      <c r="Z123" s="1"/>
      <c r="AA123" s="1"/>
      <c r="AB123" s="1"/>
      <c r="AC123" s="1"/>
      <c r="AD123" s="1"/>
      <c r="AE123" s="8"/>
      <c r="AF123" s="1"/>
      <c r="AG123" s="1"/>
      <c r="AH123" s="1"/>
      <c r="AI123" s="1"/>
      <c r="AJ123" s="1"/>
      <c r="AK123" s="1"/>
      <c r="AL123" s="1"/>
      <c r="AM123" s="1"/>
      <c r="AN123" s="1"/>
      <c r="AO123" s="1"/>
      <c r="AP123" s="1"/>
      <c r="AQ123" s="1"/>
      <c r="BC123" s="1"/>
    </row>
    <row r="124" spans="1:55" ht="13.15" customHeight="1" x14ac:dyDescent="0.25">
      <c r="Y124" s="1"/>
      <c r="Z124" s="1"/>
      <c r="AA124" s="1"/>
      <c r="AB124" s="1"/>
      <c r="AC124" s="1"/>
      <c r="AD124" s="1"/>
      <c r="AE124" s="8"/>
      <c r="AF124" s="1"/>
      <c r="AG124" s="1"/>
      <c r="AH124" s="1"/>
      <c r="AI124" s="1"/>
      <c r="AJ124" s="1"/>
      <c r="AK124" s="1"/>
      <c r="AL124" s="1"/>
      <c r="AM124" s="1"/>
      <c r="AN124" s="1"/>
      <c r="AO124" s="1"/>
      <c r="AP124" s="1"/>
      <c r="AQ124" s="1"/>
      <c r="BC124" s="1"/>
    </row>
    <row r="125" spans="1:55" ht="12.75" customHeight="1" x14ac:dyDescent="0.25">
      <c r="Y125" s="1"/>
      <c r="Z125" s="1"/>
      <c r="AA125" s="1"/>
      <c r="AB125" s="1"/>
      <c r="AC125" s="1"/>
      <c r="AD125" s="1"/>
      <c r="AE125" s="8"/>
      <c r="AF125" s="1"/>
      <c r="AG125" s="1"/>
      <c r="AH125" s="1"/>
      <c r="AI125" s="1"/>
      <c r="AJ125" s="1"/>
      <c r="AK125" s="1"/>
      <c r="AL125" s="1"/>
      <c r="AM125" s="1"/>
      <c r="AN125" s="1"/>
      <c r="AO125" s="1"/>
      <c r="AP125" s="1"/>
      <c r="AQ125" s="1"/>
      <c r="BC125" s="1"/>
    </row>
    <row r="126" spans="1:55" x14ac:dyDescent="0.25">
      <c r="Y126" s="1"/>
      <c r="Z126" s="1"/>
      <c r="AA126" s="1"/>
      <c r="AB126" s="1"/>
      <c r="AC126" s="1"/>
      <c r="AD126" s="1"/>
      <c r="AE126" s="8"/>
      <c r="AF126" s="1"/>
      <c r="AG126" s="1"/>
      <c r="AH126" s="1"/>
      <c r="AI126" s="1"/>
      <c r="AJ126" s="1"/>
      <c r="AK126" s="1"/>
      <c r="AL126" s="1"/>
      <c r="AM126" s="1"/>
      <c r="AN126" s="1"/>
      <c r="AO126" s="1"/>
      <c r="AP126" s="1"/>
      <c r="AQ126" s="1"/>
      <c r="BC126" s="1"/>
    </row>
    <row r="127" spans="1:55" ht="15" customHeight="1" x14ac:dyDescent="0.25">
      <c r="Y127" s="1"/>
      <c r="Z127" s="1"/>
      <c r="AA127" s="1"/>
      <c r="AB127" s="1"/>
      <c r="AC127" s="1"/>
      <c r="AD127" s="1"/>
      <c r="AE127" s="8"/>
      <c r="AF127" s="1"/>
      <c r="AG127" s="1"/>
      <c r="AH127" s="1"/>
      <c r="AI127" s="1"/>
      <c r="AJ127" s="1"/>
      <c r="AK127" s="1"/>
      <c r="AL127" s="1"/>
      <c r="AM127" s="1"/>
      <c r="AN127" s="1"/>
      <c r="AO127" s="1"/>
      <c r="AP127" s="1"/>
      <c r="AQ127" s="1"/>
      <c r="BC127" s="1"/>
    </row>
    <row r="128" spans="1:55" ht="16.5" customHeight="1" x14ac:dyDescent="0.25">
      <c r="Y128" s="1"/>
      <c r="Z128" s="1"/>
      <c r="AA128" s="1"/>
      <c r="AB128" s="1"/>
      <c r="AC128" s="1"/>
      <c r="AD128" s="1"/>
      <c r="AE128" s="8"/>
      <c r="AF128" s="1"/>
      <c r="AG128" s="1"/>
      <c r="AH128" s="1"/>
      <c r="AI128" s="1"/>
      <c r="AJ128" s="1"/>
      <c r="AK128" s="1"/>
      <c r="AL128" s="1"/>
      <c r="AM128" s="1"/>
      <c r="AN128" s="1"/>
      <c r="AO128" s="1"/>
      <c r="AP128" s="1"/>
      <c r="AQ128" s="1"/>
      <c r="BC128" s="1"/>
    </row>
    <row r="129" spans="1:55" s="50" customFormat="1" ht="12.75" customHeight="1" x14ac:dyDescent="0.25">
      <c r="A129" s="6"/>
      <c r="B129" s="129"/>
      <c r="C129" s="1"/>
      <c r="D129" s="132"/>
      <c r="E129" s="132"/>
      <c r="F129" s="1"/>
      <c r="G129" s="1"/>
      <c r="H129" s="129"/>
      <c r="I129" s="129"/>
      <c r="J129" s="129"/>
      <c r="K129" s="132"/>
      <c r="L129" s="129"/>
      <c r="M129" s="132"/>
      <c r="N129" s="129"/>
      <c r="O129" s="129"/>
      <c r="P129" s="129"/>
      <c r="Q129" s="129"/>
      <c r="R129" s="129"/>
      <c r="S129" s="129"/>
      <c r="T129" s="129"/>
      <c r="U129" s="129"/>
      <c r="V129" s="129"/>
      <c r="W129" s="129"/>
      <c r="X129" s="129"/>
      <c r="Y129" s="1"/>
      <c r="Z129" s="1"/>
      <c r="AA129" s="1"/>
      <c r="AB129" s="1"/>
      <c r="AC129" s="1"/>
      <c r="AD129" s="1"/>
      <c r="AE129" s="8"/>
    </row>
    <row r="130" spans="1:55" s="50" customFormat="1" ht="106.5" customHeight="1" x14ac:dyDescent="0.25">
      <c r="A130" s="6"/>
      <c r="B130" s="129"/>
      <c r="C130" s="1"/>
      <c r="D130" s="132"/>
      <c r="E130" s="132"/>
      <c r="F130" s="1"/>
      <c r="G130" s="1"/>
      <c r="H130" s="129"/>
      <c r="I130" s="129"/>
      <c r="J130" s="129"/>
      <c r="K130" s="132"/>
      <c r="L130" s="129"/>
      <c r="M130" s="132"/>
      <c r="N130" s="129"/>
      <c r="O130" s="129"/>
      <c r="P130" s="129"/>
      <c r="Q130" s="129"/>
      <c r="R130" s="129"/>
      <c r="S130" s="129"/>
      <c r="T130" s="129"/>
      <c r="U130" s="129"/>
      <c r="V130" s="129"/>
      <c r="W130" s="129"/>
      <c r="X130" s="129"/>
      <c r="Y130" s="1"/>
      <c r="Z130" s="1"/>
      <c r="AA130" s="1"/>
      <c r="AB130" s="1"/>
      <c r="AC130" s="1"/>
      <c r="AD130" s="1"/>
      <c r="AE130" s="8"/>
    </row>
    <row r="131" spans="1:55" x14ac:dyDescent="0.25">
      <c r="Y131" s="1"/>
      <c r="Z131" s="1"/>
      <c r="AA131" s="1"/>
      <c r="AB131" s="1"/>
      <c r="AC131" s="1"/>
      <c r="AD131" s="1"/>
      <c r="AE131" s="8"/>
      <c r="AF131" s="1"/>
      <c r="AG131" s="1"/>
      <c r="AH131" s="1"/>
      <c r="AI131" s="1"/>
      <c r="AJ131" s="1"/>
      <c r="AK131" s="1"/>
      <c r="AL131" s="1"/>
      <c r="AM131" s="1"/>
      <c r="AN131" s="1"/>
      <c r="AO131" s="1"/>
      <c r="AP131" s="1"/>
      <c r="AQ131" s="1"/>
      <c r="BC131" s="1"/>
    </row>
    <row r="132" spans="1:55" x14ac:dyDescent="0.25">
      <c r="Y132" s="1"/>
      <c r="Z132" s="1"/>
      <c r="AA132" s="1"/>
      <c r="AB132" s="1"/>
      <c r="AC132" s="1"/>
      <c r="AD132" s="1"/>
      <c r="AE132" s="8"/>
      <c r="AF132" s="1"/>
      <c r="AG132" s="1"/>
      <c r="AH132" s="1"/>
      <c r="AI132" s="1"/>
      <c r="AJ132" s="1"/>
      <c r="AK132" s="1"/>
      <c r="AL132" s="1"/>
      <c r="AM132" s="1"/>
      <c r="AN132" s="1"/>
      <c r="AO132" s="1"/>
      <c r="AP132" s="1"/>
      <c r="AQ132" s="1"/>
      <c r="BC132" s="1"/>
    </row>
    <row r="133" spans="1:55" x14ac:dyDescent="0.25">
      <c r="Y133" s="1"/>
      <c r="Z133" s="1"/>
      <c r="AA133" s="1"/>
      <c r="AB133" s="1"/>
      <c r="AC133" s="1"/>
      <c r="AD133" s="1"/>
      <c r="AE133" s="8"/>
      <c r="AF133" s="1"/>
      <c r="AG133" s="1"/>
      <c r="AH133" s="1"/>
      <c r="AI133" s="1"/>
      <c r="AJ133" s="1"/>
      <c r="AK133" s="1"/>
      <c r="AL133" s="1"/>
      <c r="AM133" s="1"/>
      <c r="AN133" s="1"/>
      <c r="AO133" s="1"/>
      <c r="AP133" s="1"/>
      <c r="AQ133" s="1"/>
      <c r="BC133" s="1"/>
    </row>
    <row r="134" spans="1:55" x14ac:dyDescent="0.25">
      <c r="Y134" s="1"/>
      <c r="Z134" s="1"/>
      <c r="AA134" s="1"/>
      <c r="AB134" s="1"/>
      <c r="AC134" s="1"/>
      <c r="AD134" s="1"/>
      <c r="AE134" s="8"/>
      <c r="AF134" s="1"/>
      <c r="AG134" s="1"/>
      <c r="AH134" s="1"/>
      <c r="AI134" s="1"/>
      <c r="AJ134" s="1"/>
      <c r="AK134" s="1"/>
      <c r="AL134" s="1"/>
      <c r="AM134" s="1"/>
      <c r="AN134" s="1"/>
      <c r="AO134" s="1"/>
      <c r="AP134" s="1"/>
      <c r="AQ134" s="1"/>
      <c r="BC134" s="1"/>
    </row>
    <row r="135" spans="1:55" x14ac:dyDescent="0.25">
      <c r="Y135" s="1"/>
      <c r="Z135" s="1"/>
      <c r="AA135" s="1"/>
      <c r="AB135" s="1"/>
      <c r="AC135" s="1"/>
      <c r="AD135" s="1"/>
      <c r="AE135" s="8"/>
      <c r="AF135" s="1"/>
      <c r="AG135" s="1"/>
      <c r="AH135" s="1"/>
      <c r="AI135" s="1"/>
      <c r="AJ135" s="1"/>
      <c r="AK135" s="1"/>
      <c r="AL135" s="1"/>
      <c r="AM135" s="1"/>
      <c r="AN135" s="1"/>
      <c r="AO135" s="1"/>
      <c r="AP135" s="1"/>
      <c r="AQ135" s="1"/>
      <c r="BC135" s="1"/>
    </row>
    <row r="136" spans="1:55" x14ac:dyDescent="0.25">
      <c r="Y136" s="1"/>
      <c r="Z136" s="1"/>
      <c r="AA136" s="1"/>
      <c r="AB136" s="1"/>
      <c r="AC136" s="1"/>
      <c r="AD136" s="1"/>
      <c r="AE136" s="8"/>
      <c r="AF136" s="1"/>
      <c r="AG136" s="1"/>
      <c r="AH136" s="1"/>
      <c r="AI136" s="1"/>
      <c r="AJ136" s="1"/>
      <c r="AK136" s="1"/>
      <c r="AL136" s="1"/>
      <c r="AM136" s="1"/>
      <c r="AN136" s="1"/>
      <c r="AO136" s="1"/>
      <c r="AP136" s="1"/>
      <c r="AQ136" s="1"/>
      <c r="BC136" s="1"/>
    </row>
    <row r="137" spans="1:55" x14ac:dyDescent="0.25">
      <c r="Y137" s="1"/>
      <c r="Z137" s="1"/>
      <c r="AA137" s="1"/>
      <c r="AB137" s="1"/>
      <c r="AC137" s="1"/>
      <c r="AD137" s="1"/>
      <c r="AE137" s="8"/>
      <c r="AF137" s="1"/>
      <c r="AG137" s="1"/>
      <c r="AH137" s="1"/>
      <c r="AI137" s="1"/>
      <c r="AJ137" s="1"/>
      <c r="AK137" s="1"/>
      <c r="AL137" s="1"/>
      <c r="AM137" s="1"/>
      <c r="AN137" s="1"/>
      <c r="AO137" s="1"/>
      <c r="AP137" s="1"/>
      <c r="AQ137" s="1"/>
      <c r="BC137" s="1"/>
    </row>
    <row r="138" spans="1:55" x14ac:dyDescent="0.25">
      <c r="Y138" s="1"/>
      <c r="Z138" s="1"/>
      <c r="AA138" s="1"/>
      <c r="AB138" s="1"/>
      <c r="AC138" s="1"/>
      <c r="AD138" s="1"/>
      <c r="AE138" s="8"/>
      <c r="AF138" s="1"/>
      <c r="AG138" s="1"/>
      <c r="AH138" s="1"/>
      <c r="AI138" s="1"/>
      <c r="AJ138" s="1"/>
      <c r="AK138" s="1"/>
      <c r="AL138" s="1"/>
      <c r="AM138" s="1"/>
      <c r="AN138" s="1"/>
      <c r="AO138" s="1"/>
      <c r="AP138" s="1"/>
      <c r="AQ138" s="1"/>
      <c r="BC138" s="1"/>
    </row>
    <row r="139" spans="1:55" x14ac:dyDescent="0.25">
      <c r="Y139" s="1"/>
      <c r="Z139" s="1"/>
      <c r="AA139" s="1"/>
      <c r="AB139" s="1"/>
      <c r="AC139" s="1"/>
      <c r="AD139" s="1"/>
      <c r="AE139" s="8"/>
      <c r="AF139" s="1"/>
      <c r="AG139" s="1"/>
      <c r="AH139" s="1"/>
      <c r="AI139" s="1"/>
      <c r="AJ139" s="1"/>
      <c r="AK139" s="1"/>
      <c r="AL139" s="1"/>
      <c r="AM139" s="1"/>
      <c r="AN139" s="1"/>
      <c r="AO139" s="1"/>
      <c r="AP139" s="1"/>
      <c r="AQ139" s="1"/>
      <c r="BC139" s="1"/>
    </row>
    <row r="140" spans="1:55" x14ac:dyDescent="0.25">
      <c r="Y140" s="1"/>
      <c r="Z140" s="1"/>
      <c r="AA140" s="1"/>
      <c r="AB140" s="1"/>
      <c r="AC140" s="1"/>
      <c r="AD140" s="1"/>
      <c r="AE140" s="8"/>
      <c r="AF140" s="1"/>
      <c r="AG140" s="1"/>
      <c r="AH140" s="1"/>
      <c r="AI140" s="1"/>
      <c r="AJ140" s="1"/>
      <c r="AK140" s="1"/>
      <c r="AL140" s="1"/>
      <c r="AM140" s="1"/>
      <c r="AN140" s="1"/>
      <c r="AO140" s="1"/>
      <c r="AP140" s="1"/>
      <c r="AQ140" s="1"/>
      <c r="BC140" s="1"/>
    </row>
    <row r="141" spans="1:55" x14ac:dyDescent="0.25">
      <c r="Y141" s="1"/>
      <c r="Z141" s="1"/>
      <c r="AA141" s="1"/>
      <c r="AB141" s="1"/>
      <c r="AC141" s="1"/>
      <c r="AD141" s="1"/>
      <c r="AE141" s="8"/>
      <c r="AF141" s="1"/>
      <c r="AG141" s="1"/>
      <c r="AH141" s="1"/>
      <c r="AI141" s="1"/>
      <c r="AJ141" s="1"/>
      <c r="AK141" s="1"/>
      <c r="AL141" s="1"/>
      <c r="AM141" s="1"/>
      <c r="AN141" s="1"/>
      <c r="AO141" s="1"/>
      <c r="AP141" s="1"/>
      <c r="AQ141" s="1"/>
      <c r="BC141" s="1"/>
    </row>
    <row r="142" spans="1:55" x14ac:dyDescent="0.25">
      <c r="Y142" s="1"/>
      <c r="Z142" s="1"/>
      <c r="AA142" s="1"/>
      <c r="AB142" s="1"/>
      <c r="AC142" s="1"/>
      <c r="AD142" s="1"/>
      <c r="AE142" s="8"/>
      <c r="AF142" s="1"/>
      <c r="AG142" s="1"/>
      <c r="AH142" s="1"/>
      <c r="AI142" s="1"/>
      <c r="AJ142" s="1"/>
      <c r="AK142" s="1"/>
      <c r="AL142" s="1"/>
      <c r="AM142" s="1"/>
      <c r="AN142" s="1"/>
      <c r="AO142" s="1"/>
      <c r="AP142" s="1"/>
      <c r="AQ142" s="1"/>
      <c r="BC142" s="1"/>
    </row>
    <row r="143" spans="1:55" x14ac:dyDescent="0.25">
      <c r="Y143" s="1"/>
      <c r="Z143" s="1"/>
      <c r="AA143" s="1"/>
      <c r="AB143" s="1"/>
      <c r="AC143" s="1"/>
      <c r="AD143" s="1"/>
      <c r="AE143" s="8"/>
      <c r="AF143" s="1"/>
      <c r="AG143" s="1"/>
      <c r="AH143" s="1"/>
      <c r="AI143" s="1"/>
      <c r="AJ143" s="1"/>
      <c r="AK143" s="1"/>
      <c r="AL143" s="1"/>
      <c r="AM143" s="1"/>
      <c r="AN143" s="1"/>
      <c r="AO143" s="1"/>
      <c r="AP143" s="1"/>
      <c r="AQ143" s="1"/>
      <c r="BC143" s="1"/>
    </row>
    <row r="144" spans="1:55" x14ac:dyDescent="0.25">
      <c r="Y144" s="1"/>
      <c r="Z144" s="1"/>
      <c r="AA144" s="1"/>
      <c r="AB144" s="1"/>
      <c r="AC144" s="1"/>
      <c r="AD144" s="1"/>
      <c r="AE144" s="8"/>
      <c r="AF144" s="1"/>
      <c r="AG144" s="1"/>
      <c r="AH144" s="1"/>
      <c r="AI144" s="1"/>
      <c r="AJ144" s="1"/>
      <c r="AK144" s="1"/>
      <c r="AL144" s="1"/>
      <c r="AM144" s="1"/>
      <c r="AN144" s="1"/>
      <c r="AO144" s="1"/>
      <c r="AP144" s="1"/>
      <c r="AQ144" s="1"/>
      <c r="BC144" s="1"/>
    </row>
    <row r="145" spans="25:55" x14ac:dyDescent="0.25">
      <c r="Y145" s="1"/>
      <c r="Z145" s="1"/>
      <c r="AA145" s="1"/>
      <c r="AB145" s="1"/>
      <c r="AC145" s="1"/>
      <c r="AD145" s="1"/>
      <c r="AE145" s="8"/>
      <c r="AF145" s="1"/>
      <c r="AG145" s="1"/>
      <c r="AH145" s="1"/>
      <c r="AI145" s="1"/>
      <c r="AJ145" s="1"/>
      <c r="AK145" s="1"/>
      <c r="AL145" s="1"/>
      <c r="AM145" s="1"/>
      <c r="AN145" s="1"/>
      <c r="AO145" s="1"/>
      <c r="AP145" s="1"/>
      <c r="AQ145" s="1"/>
      <c r="BC145" s="1"/>
    </row>
    <row r="146" spans="25:55" x14ac:dyDescent="0.25">
      <c r="Y146" s="1"/>
      <c r="Z146" s="1"/>
      <c r="AA146" s="1"/>
      <c r="AB146" s="1"/>
      <c r="AC146" s="1"/>
      <c r="AD146" s="1"/>
      <c r="AE146" s="8"/>
      <c r="AF146" s="1"/>
      <c r="AG146" s="1"/>
      <c r="AH146" s="1"/>
      <c r="AI146" s="1"/>
      <c r="AJ146" s="1"/>
      <c r="AK146" s="1"/>
      <c r="AL146" s="1"/>
      <c r="AM146" s="1"/>
      <c r="AN146" s="1"/>
      <c r="AO146" s="1"/>
      <c r="AP146" s="1"/>
      <c r="AQ146" s="1"/>
      <c r="BC146" s="1"/>
    </row>
    <row r="147" spans="25:55" x14ac:dyDescent="0.25">
      <c r="Y147" s="1"/>
      <c r="Z147" s="1"/>
      <c r="AA147" s="1"/>
      <c r="AB147" s="1"/>
      <c r="AC147" s="1"/>
      <c r="AD147" s="1"/>
      <c r="AE147" s="8"/>
      <c r="AF147" s="1"/>
      <c r="AG147" s="1"/>
      <c r="AH147" s="1"/>
      <c r="AI147" s="1"/>
      <c r="AJ147" s="1"/>
      <c r="AK147" s="1"/>
      <c r="AL147" s="1"/>
      <c r="AM147" s="1"/>
      <c r="AN147" s="1"/>
      <c r="AO147" s="1"/>
      <c r="AP147" s="1"/>
      <c r="AQ147" s="1"/>
      <c r="BC147" s="1"/>
    </row>
    <row r="148" spans="25:55" x14ac:dyDescent="0.25">
      <c r="Y148" s="1"/>
      <c r="Z148" s="1"/>
      <c r="AA148" s="1"/>
      <c r="AB148" s="1"/>
      <c r="AC148" s="1"/>
      <c r="AD148" s="1"/>
      <c r="AE148" s="8"/>
      <c r="AF148" s="1"/>
      <c r="AG148" s="1"/>
      <c r="AH148" s="1"/>
      <c r="AI148" s="1"/>
      <c r="AJ148" s="1"/>
      <c r="AK148" s="1"/>
      <c r="AL148" s="1"/>
      <c r="AM148" s="1"/>
      <c r="AN148" s="1"/>
      <c r="AO148" s="1"/>
      <c r="AP148" s="1"/>
      <c r="AQ148" s="1"/>
      <c r="BC148" s="1"/>
    </row>
    <row r="149" spans="25:55" x14ac:dyDescent="0.25">
      <c r="Y149" s="1"/>
      <c r="Z149" s="1"/>
      <c r="AA149" s="1"/>
      <c r="AB149" s="1"/>
      <c r="AC149" s="1"/>
      <c r="AD149" s="1"/>
      <c r="AE149" s="8"/>
      <c r="AF149" s="1"/>
      <c r="AG149" s="1"/>
      <c r="AH149" s="1"/>
      <c r="AI149" s="1"/>
      <c r="AJ149" s="1"/>
      <c r="AK149" s="1"/>
      <c r="AL149" s="1"/>
      <c r="AM149" s="1"/>
      <c r="AN149" s="1"/>
      <c r="AO149" s="1"/>
      <c r="AP149" s="1"/>
      <c r="AQ149" s="1"/>
      <c r="BC149" s="1"/>
    </row>
    <row r="150" spans="25:55" x14ac:dyDescent="0.25">
      <c r="Y150" s="1"/>
      <c r="Z150" s="1"/>
      <c r="AA150" s="1"/>
      <c r="AB150" s="1"/>
      <c r="AC150" s="1"/>
      <c r="AD150" s="1"/>
      <c r="AE150" s="8"/>
      <c r="AF150" s="1"/>
      <c r="AG150" s="1"/>
      <c r="AH150" s="1"/>
      <c r="AI150" s="1"/>
      <c r="AJ150" s="1"/>
      <c r="AK150" s="1"/>
      <c r="AL150" s="1"/>
      <c r="AM150" s="1"/>
      <c r="AN150" s="1"/>
      <c r="AO150" s="1"/>
      <c r="AP150" s="1"/>
      <c r="AQ150" s="1"/>
      <c r="BC150" s="1"/>
    </row>
    <row r="151" spans="25:55" x14ac:dyDescent="0.25">
      <c r="Y151" s="1"/>
      <c r="Z151" s="1"/>
      <c r="AA151" s="1"/>
      <c r="AB151" s="1"/>
      <c r="AC151" s="1"/>
      <c r="AD151" s="1"/>
      <c r="AE151" s="8"/>
      <c r="AF151" s="1"/>
      <c r="AG151" s="1"/>
      <c r="AH151" s="1"/>
      <c r="AI151" s="1"/>
      <c r="AJ151" s="1"/>
      <c r="AK151" s="1"/>
      <c r="AL151" s="1"/>
      <c r="AM151" s="1"/>
      <c r="AN151" s="1"/>
      <c r="AO151" s="1"/>
      <c r="AP151" s="1"/>
      <c r="AQ151" s="1"/>
      <c r="BC151" s="1"/>
    </row>
    <row r="152" spans="25:55" x14ac:dyDescent="0.25">
      <c r="Y152" s="1"/>
      <c r="Z152" s="1"/>
      <c r="AA152" s="1"/>
      <c r="AB152" s="1"/>
      <c r="AC152" s="1"/>
      <c r="AD152" s="1"/>
      <c r="AE152" s="8"/>
      <c r="AF152" s="1"/>
      <c r="AG152" s="1"/>
      <c r="AH152" s="1"/>
      <c r="AI152" s="1"/>
      <c r="AJ152" s="1"/>
      <c r="AK152" s="1"/>
      <c r="AL152" s="1"/>
      <c r="AM152" s="1"/>
      <c r="AN152" s="1"/>
      <c r="AO152" s="1"/>
      <c r="AP152" s="1"/>
      <c r="AQ152" s="1"/>
      <c r="BC152" s="1"/>
    </row>
    <row r="153" spans="25:55" x14ac:dyDescent="0.25">
      <c r="Y153" s="1"/>
      <c r="Z153" s="1"/>
      <c r="AA153" s="1"/>
      <c r="AB153" s="1"/>
      <c r="AC153" s="1"/>
      <c r="AD153" s="1"/>
      <c r="AE153" s="8"/>
      <c r="AF153" s="1"/>
      <c r="AG153" s="1"/>
      <c r="AH153" s="1"/>
      <c r="AI153" s="1"/>
      <c r="AJ153" s="1"/>
      <c r="AK153" s="1"/>
      <c r="AL153" s="1"/>
      <c r="AM153" s="1"/>
      <c r="AN153" s="1"/>
      <c r="AO153" s="1"/>
      <c r="AP153" s="1"/>
      <c r="AQ153" s="1"/>
      <c r="BC153" s="1"/>
    </row>
    <row r="154" spans="25:55" x14ac:dyDescent="0.25">
      <c r="Y154" s="1"/>
      <c r="Z154" s="1"/>
      <c r="AA154" s="1"/>
      <c r="AB154" s="1"/>
      <c r="AC154" s="1"/>
      <c r="AD154" s="1"/>
      <c r="AE154" s="8"/>
      <c r="AF154" s="1"/>
      <c r="AG154" s="1"/>
      <c r="AH154" s="1"/>
      <c r="AI154" s="1"/>
      <c r="AJ154" s="1"/>
      <c r="AK154" s="1"/>
      <c r="AL154" s="1"/>
      <c r="AM154" s="1"/>
      <c r="AN154" s="1"/>
      <c r="AO154" s="1"/>
      <c r="AP154" s="1"/>
      <c r="AQ154" s="1"/>
      <c r="BC154" s="1"/>
    </row>
    <row r="155" spans="25:55" x14ac:dyDescent="0.25">
      <c r="Y155" s="1"/>
      <c r="Z155" s="1"/>
      <c r="AA155" s="1"/>
      <c r="AB155" s="1"/>
      <c r="AC155" s="1"/>
      <c r="AD155" s="1"/>
      <c r="AE155" s="8"/>
      <c r="AF155" s="1"/>
      <c r="AG155" s="1"/>
      <c r="AH155" s="1"/>
      <c r="AI155" s="1"/>
      <c r="AJ155" s="1"/>
      <c r="AK155" s="1"/>
      <c r="AL155" s="1"/>
      <c r="AM155" s="1"/>
      <c r="AN155" s="1"/>
      <c r="AO155" s="1"/>
      <c r="AP155" s="1"/>
      <c r="AQ155" s="1"/>
      <c r="BC155" s="1"/>
    </row>
    <row r="156" spans="25:55" x14ac:dyDescent="0.25">
      <c r="Y156" s="1"/>
      <c r="Z156" s="1"/>
      <c r="AA156" s="1"/>
      <c r="AB156" s="1"/>
      <c r="AC156" s="1"/>
      <c r="AD156" s="1"/>
      <c r="AE156" s="8"/>
      <c r="AF156" s="1"/>
      <c r="AG156" s="1"/>
      <c r="AH156" s="1"/>
      <c r="AI156" s="1"/>
      <c r="AJ156" s="1"/>
      <c r="AK156" s="1"/>
      <c r="AL156" s="1"/>
      <c r="AM156" s="1"/>
      <c r="AN156" s="1"/>
      <c r="AO156" s="1"/>
      <c r="AP156" s="1"/>
      <c r="AQ156" s="1"/>
      <c r="BC156" s="1"/>
    </row>
    <row r="157" spans="25:55" x14ac:dyDescent="0.25">
      <c r="Y157" s="1"/>
      <c r="Z157" s="1"/>
      <c r="AA157" s="1"/>
      <c r="AB157" s="1"/>
      <c r="AC157" s="1"/>
      <c r="AD157" s="1"/>
      <c r="AE157" s="8"/>
      <c r="AF157" s="1"/>
      <c r="AG157" s="1"/>
      <c r="AH157" s="1"/>
      <c r="AI157" s="1"/>
      <c r="AJ157" s="1"/>
      <c r="AK157" s="1"/>
      <c r="AL157" s="1"/>
      <c r="AM157" s="1"/>
      <c r="AN157" s="1"/>
      <c r="AO157" s="1"/>
      <c r="AP157" s="1"/>
      <c r="AQ157" s="1"/>
      <c r="BC157" s="1"/>
    </row>
    <row r="158" spans="25:55" x14ac:dyDescent="0.25">
      <c r="Y158" s="1"/>
      <c r="Z158" s="1"/>
      <c r="AA158" s="1"/>
      <c r="AB158" s="1"/>
      <c r="AC158" s="1"/>
      <c r="AD158" s="1"/>
      <c r="AE158" s="8"/>
      <c r="AF158" s="1"/>
      <c r="AG158" s="1"/>
      <c r="AH158" s="1"/>
      <c r="AI158" s="1"/>
      <c r="AJ158" s="1"/>
      <c r="AK158" s="1"/>
      <c r="AL158" s="1"/>
      <c r="AM158" s="1"/>
      <c r="AN158" s="1"/>
      <c r="AO158" s="1"/>
      <c r="AP158" s="1"/>
      <c r="AQ158" s="1"/>
      <c r="BC158" s="1"/>
    </row>
    <row r="159" spans="25:55" x14ac:dyDescent="0.25">
      <c r="Y159" s="1"/>
      <c r="Z159" s="1"/>
      <c r="AA159" s="1"/>
      <c r="AB159" s="1"/>
      <c r="AC159" s="1"/>
      <c r="AD159" s="1"/>
      <c r="AE159" s="8"/>
      <c r="AF159" s="1"/>
      <c r="AG159" s="1"/>
      <c r="AH159" s="1"/>
      <c r="AI159" s="1"/>
      <c r="AJ159" s="1"/>
      <c r="AK159" s="1"/>
      <c r="AL159" s="1"/>
      <c r="AM159" s="1"/>
      <c r="AN159" s="1"/>
      <c r="AO159" s="1"/>
      <c r="AP159" s="1"/>
      <c r="AQ159" s="1"/>
      <c r="BC159" s="1"/>
    </row>
    <row r="160" spans="25:55" x14ac:dyDescent="0.25">
      <c r="Y160" s="1"/>
      <c r="Z160" s="1"/>
      <c r="AA160" s="1"/>
      <c r="AB160" s="1"/>
      <c r="AC160" s="1"/>
      <c r="AD160" s="1"/>
      <c r="AE160" s="8"/>
      <c r="AF160" s="1"/>
      <c r="AG160" s="1"/>
      <c r="AH160" s="1"/>
      <c r="AI160" s="1"/>
      <c r="AJ160" s="1"/>
      <c r="AK160" s="1"/>
      <c r="AL160" s="1"/>
      <c r="AM160" s="1"/>
      <c r="AN160" s="1"/>
      <c r="AO160" s="1"/>
      <c r="AP160" s="1"/>
      <c r="AQ160" s="1"/>
      <c r="BC160" s="1"/>
    </row>
    <row r="161" spans="25:55" x14ac:dyDescent="0.25">
      <c r="Y161" s="1"/>
      <c r="Z161" s="1"/>
      <c r="AA161" s="1"/>
      <c r="AB161" s="1"/>
      <c r="AC161" s="1"/>
      <c r="AD161" s="1"/>
      <c r="AE161" s="8"/>
      <c r="AF161" s="1"/>
      <c r="AG161" s="1"/>
      <c r="AH161" s="1"/>
      <c r="AI161" s="1"/>
      <c r="AJ161" s="1"/>
      <c r="AK161" s="1"/>
      <c r="AL161" s="1"/>
      <c r="AM161" s="1"/>
      <c r="AN161" s="1"/>
      <c r="AO161" s="1"/>
      <c r="AP161" s="1"/>
      <c r="AQ161" s="1"/>
      <c r="BC161" s="1"/>
    </row>
    <row r="162" spans="25:55" x14ac:dyDescent="0.25">
      <c r="Y162" s="1"/>
      <c r="Z162" s="1"/>
      <c r="AA162" s="1"/>
      <c r="AB162" s="1"/>
      <c r="AC162" s="1"/>
      <c r="AD162" s="1"/>
      <c r="AE162" s="8"/>
      <c r="AF162" s="1"/>
      <c r="AG162" s="1"/>
      <c r="AH162" s="1"/>
      <c r="AI162" s="1"/>
      <c r="AJ162" s="1"/>
      <c r="AK162" s="1"/>
      <c r="AL162" s="1"/>
      <c r="AM162" s="1"/>
      <c r="AN162" s="1"/>
      <c r="AO162" s="1"/>
      <c r="AP162" s="1"/>
      <c r="AQ162" s="1"/>
      <c r="BC162" s="1"/>
    </row>
    <row r="163" spans="25:55" x14ac:dyDescent="0.25">
      <c r="Y163" s="1"/>
      <c r="Z163" s="1"/>
      <c r="AA163" s="1"/>
      <c r="AB163" s="1"/>
      <c r="AC163" s="1"/>
      <c r="AD163" s="1"/>
      <c r="AE163" s="8"/>
      <c r="AF163" s="1"/>
      <c r="AG163" s="1"/>
      <c r="AH163" s="1"/>
      <c r="AI163" s="1"/>
      <c r="AJ163" s="1"/>
      <c r="AK163" s="1"/>
      <c r="AL163" s="1"/>
      <c r="AM163" s="1"/>
      <c r="AN163" s="1"/>
      <c r="AO163" s="1"/>
      <c r="AP163" s="1"/>
      <c r="AQ163" s="1"/>
      <c r="BC163" s="1"/>
    </row>
    <row r="164" spans="25:55" x14ac:dyDescent="0.25">
      <c r="Y164" s="1"/>
      <c r="Z164" s="1"/>
      <c r="AA164" s="1"/>
      <c r="AB164" s="1"/>
      <c r="AC164" s="1"/>
      <c r="AD164" s="1"/>
      <c r="AE164" s="8"/>
      <c r="AF164" s="1"/>
      <c r="AG164" s="1"/>
      <c r="AH164" s="1"/>
      <c r="AI164" s="1"/>
      <c r="AJ164" s="1"/>
      <c r="AK164" s="1"/>
      <c r="AL164" s="1"/>
      <c r="AM164" s="1"/>
      <c r="AN164" s="1"/>
      <c r="AO164" s="1"/>
      <c r="AP164" s="1"/>
      <c r="AQ164" s="1"/>
      <c r="BC164" s="1"/>
    </row>
    <row r="165" spans="25:55" x14ac:dyDescent="0.25">
      <c r="Y165" s="1"/>
      <c r="Z165" s="1"/>
      <c r="AA165" s="1"/>
      <c r="AB165" s="1"/>
      <c r="AC165" s="1"/>
      <c r="AD165" s="1"/>
      <c r="AE165" s="8"/>
      <c r="AF165" s="1"/>
      <c r="AG165" s="1"/>
      <c r="AH165" s="1"/>
      <c r="AI165" s="1"/>
      <c r="AJ165" s="1"/>
      <c r="AK165" s="1"/>
      <c r="AL165" s="1"/>
      <c r="AM165" s="1"/>
      <c r="AN165" s="1"/>
      <c r="AO165" s="1"/>
      <c r="AP165" s="1"/>
      <c r="AQ165" s="1"/>
      <c r="BC165" s="1"/>
    </row>
    <row r="166" spans="25:55" x14ac:dyDescent="0.25">
      <c r="Y166" s="1"/>
      <c r="Z166" s="1"/>
      <c r="AA166" s="1"/>
      <c r="AB166" s="1"/>
      <c r="AC166" s="1"/>
      <c r="AD166" s="1"/>
      <c r="AE166" s="8"/>
      <c r="AF166" s="1"/>
      <c r="AG166" s="1"/>
      <c r="AH166" s="1"/>
      <c r="AI166" s="1"/>
      <c r="AJ166" s="1"/>
      <c r="AK166" s="1"/>
      <c r="AL166" s="1"/>
      <c r="AM166" s="1"/>
      <c r="AN166" s="1"/>
      <c r="AO166" s="1"/>
      <c r="AP166" s="1"/>
      <c r="AQ166" s="1"/>
      <c r="BC166" s="1"/>
    </row>
    <row r="167" spans="25:55" x14ac:dyDescent="0.25">
      <c r="Y167" s="1"/>
      <c r="Z167" s="1"/>
      <c r="AA167" s="1"/>
      <c r="AB167" s="1"/>
      <c r="AC167" s="1"/>
      <c r="AD167" s="1"/>
      <c r="AE167" s="8"/>
      <c r="AF167" s="1"/>
      <c r="AG167" s="1"/>
      <c r="AH167" s="1"/>
      <c r="AI167" s="1"/>
      <c r="AJ167" s="1"/>
      <c r="AK167" s="1"/>
      <c r="AL167" s="1"/>
      <c r="AM167" s="1"/>
      <c r="AN167" s="1"/>
      <c r="AO167" s="1"/>
      <c r="AP167" s="1"/>
      <c r="AQ167" s="1"/>
      <c r="BC167" s="1"/>
    </row>
    <row r="168" spans="25:55" x14ac:dyDescent="0.25">
      <c r="Y168" s="1"/>
      <c r="Z168" s="1"/>
      <c r="AA168" s="1"/>
      <c r="AB168" s="1"/>
      <c r="AC168" s="1"/>
      <c r="AD168" s="1"/>
      <c r="AE168" s="8"/>
      <c r="AF168" s="1"/>
      <c r="AG168" s="1"/>
      <c r="AH168" s="1"/>
      <c r="AI168" s="1"/>
      <c r="AJ168" s="1"/>
      <c r="AK168" s="1"/>
      <c r="AL168" s="1"/>
      <c r="AM168" s="1"/>
      <c r="AN168" s="1"/>
      <c r="AO168" s="1"/>
      <c r="AP168" s="1"/>
      <c r="AQ168" s="1"/>
      <c r="BC168" s="1"/>
    </row>
    <row r="169" spans="25:55" x14ac:dyDescent="0.25">
      <c r="Y169" s="1"/>
      <c r="Z169" s="1"/>
      <c r="AA169" s="1"/>
      <c r="AB169" s="1"/>
      <c r="AC169" s="1"/>
      <c r="AD169" s="1"/>
      <c r="AE169" s="8"/>
      <c r="AF169" s="1"/>
      <c r="AG169" s="1"/>
      <c r="AH169" s="1"/>
      <c r="AI169" s="1"/>
      <c r="AJ169" s="1"/>
      <c r="AK169" s="1"/>
      <c r="AL169" s="1"/>
      <c r="AM169" s="1"/>
      <c r="AN169" s="1"/>
      <c r="AO169" s="1"/>
      <c r="AP169" s="1"/>
      <c r="AQ169" s="1"/>
      <c r="BC169" s="1"/>
    </row>
    <row r="170" spans="25:55" x14ac:dyDescent="0.25">
      <c r="Y170" s="1"/>
      <c r="Z170" s="1"/>
      <c r="AA170" s="1"/>
      <c r="AB170" s="1"/>
      <c r="AC170" s="1"/>
      <c r="AD170" s="1"/>
      <c r="AE170" s="8"/>
      <c r="AF170" s="1"/>
      <c r="AG170" s="1"/>
      <c r="AH170" s="1"/>
      <c r="AI170" s="1"/>
      <c r="AJ170" s="1"/>
      <c r="AK170" s="1"/>
      <c r="AL170" s="1"/>
      <c r="AM170" s="1"/>
      <c r="AN170" s="1"/>
      <c r="AO170" s="1"/>
      <c r="AP170" s="1"/>
      <c r="AQ170" s="1"/>
      <c r="BC170" s="1"/>
    </row>
    <row r="171" spans="25:55" x14ac:dyDescent="0.25">
      <c r="Y171" s="1"/>
      <c r="Z171" s="1"/>
      <c r="AA171" s="1"/>
      <c r="AB171" s="1"/>
      <c r="AC171" s="1"/>
      <c r="AD171" s="1"/>
      <c r="AE171" s="8"/>
      <c r="AF171" s="1"/>
      <c r="AG171" s="1"/>
      <c r="AH171" s="1"/>
      <c r="AI171" s="1"/>
      <c r="AJ171" s="1"/>
      <c r="AK171" s="1"/>
      <c r="AL171" s="1"/>
      <c r="AM171" s="1"/>
      <c r="AN171" s="1"/>
      <c r="AO171" s="1"/>
      <c r="AP171" s="1"/>
      <c r="AQ171" s="1"/>
      <c r="BC171" s="1"/>
    </row>
    <row r="172" spans="25:55" x14ac:dyDescent="0.25">
      <c r="Y172" s="1"/>
      <c r="Z172" s="1"/>
      <c r="AA172" s="1"/>
      <c r="AB172" s="1"/>
      <c r="AC172" s="1"/>
      <c r="AD172" s="1"/>
      <c r="AE172" s="8"/>
      <c r="AF172" s="1"/>
      <c r="AG172" s="1"/>
      <c r="AH172" s="1"/>
      <c r="AI172" s="1"/>
      <c r="AJ172" s="1"/>
      <c r="AK172" s="1"/>
      <c r="AL172" s="1"/>
      <c r="AM172" s="1"/>
      <c r="AN172" s="1"/>
      <c r="AO172" s="1"/>
      <c r="AP172" s="1"/>
      <c r="AQ172" s="1"/>
      <c r="BC172" s="1"/>
    </row>
    <row r="173" spans="25:55" x14ac:dyDescent="0.25">
      <c r="Y173" s="1"/>
      <c r="Z173" s="1"/>
      <c r="AA173" s="1"/>
      <c r="AB173" s="1"/>
      <c r="AC173" s="1"/>
      <c r="AD173" s="1"/>
      <c r="AE173" s="8"/>
      <c r="AF173" s="1"/>
      <c r="AG173" s="1"/>
      <c r="AH173" s="1"/>
      <c r="AI173" s="1"/>
      <c r="AJ173" s="1"/>
      <c r="AK173" s="1"/>
      <c r="AL173" s="1"/>
      <c r="AM173" s="1"/>
      <c r="AN173" s="1"/>
      <c r="AO173" s="1"/>
      <c r="AP173" s="1"/>
      <c r="AQ173" s="1"/>
      <c r="BC173" s="1"/>
    </row>
    <row r="174" spans="25:55" x14ac:dyDescent="0.25">
      <c r="Y174" s="1"/>
      <c r="Z174" s="1"/>
      <c r="AA174" s="1"/>
      <c r="AB174" s="1"/>
      <c r="AC174" s="1"/>
      <c r="AD174" s="1"/>
      <c r="AE174" s="8"/>
      <c r="AF174" s="1"/>
      <c r="AG174" s="1"/>
      <c r="AH174" s="1"/>
      <c r="AI174" s="1"/>
      <c r="AJ174" s="1"/>
      <c r="AK174" s="1"/>
      <c r="AL174" s="1"/>
      <c r="AM174" s="1"/>
      <c r="AN174" s="1"/>
      <c r="AO174" s="1"/>
      <c r="AP174" s="1"/>
      <c r="AQ174" s="1"/>
      <c r="BC174" s="1"/>
    </row>
    <row r="175" spans="25:55" x14ac:dyDescent="0.25">
      <c r="Y175" s="1"/>
      <c r="Z175" s="1"/>
      <c r="AA175" s="1"/>
      <c r="AB175" s="1"/>
      <c r="AC175" s="1"/>
      <c r="AD175" s="1"/>
      <c r="AE175" s="8"/>
      <c r="AF175" s="1"/>
      <c r="AG175" s="1"/>
      <c r="AH175" s="1"/>
      <c r="AI175" s="1"/>
      <c r="AJ175" s="1"/>
      <c r="AK175" s="1"/>
      <c r="AL175" s="1"/>
      <c r="AM175" s="1"/>
      <c r="AN175" s="1"/>
      <c r="AO175" s="1"/>
      <c r="AP175" s="1"/>
      <c r="AQ175" s="1"/>
      <c r="BC175" s="1"/>
    </row>
    <row r="176" spans="25:55" x14ac:dyDescent="0.25">
      <c r="Y176" s="1"/>
      <c r="Z176" s="1"/>
      <c r="AA176" s="1"/>
      <c r="AB176" s="1"/>
      <c r="AC176" s="1"/>
      <c r="AD176" s="1"/>
      <c r="AE176" s="8"/>
      <c r="AF176" s="1"/>
      <c r="AG176" s="1"/>
      <c r="AH176" s="1"/>
      <c r="AI176" s="1"/>
      <c r="AJ176" s="1"/>
      <c r="AK176" s="1"/>
      <c r="AL176" s="1"/>
      <c r="AM176" s="1"/>
      <c r="AN176" s="1"/>
      <c r="AO176" s="1"/>
      <c r="AP176" s="1"/>
      <c r="AQ176" s="1"/>
      <c r="BC176" s="1"/>
    </row>
    <row r="177" spans="25:55" x14ac:dyDescent="0.25">
      <c r="Y177" s="1"/>
      <c r="Z177" s="1"/>
      <c r="AA177" s="1"/>
      <c r="AB177" s="1"/>
      <c r="AC177" s="1"/>
      <c r="AD177" s="1"/>
      <c r="AE177" s="8"/>
      <c r="AF177" s="1"/>
      <c r="AG177" s="1"/>
      <c r="AH177" s="1"/>
      <c r="AI177" s="1"/>
      <c r="AJ177" s="1"/>
      <c r="AK177" s="1"/>
      <c r="AL177" s="1"/>
      <c r="AM177" s="1"/>
      <c r="AN177" s="1"/>
      <c r="AO177" s="1"/>
      <c r="AP177" s="1"/>
      <c r="AQ177" s="1"/>
      <c r="BC177" s="1"/>
    </row>
    <row r="178" spans="25:55" x14ac:dyDescent="0.25">
      <c r="Y178" s="1"/>
      <c r="Z178" s="1"/>
      <c r="AA178" s="1"/>
      <c r="AB178" s="1"/>
      <c r="AC178" s="1"/>
      <c r="AD178" s="1"/>
      <c r="AE178" s="8"/>
      <c r="AF178" s="1"/>
      <c r="AG178" s="1"/>
      <c r="AH178" s="1"/>
      <c r="AI178" s="1"/>
      <c r="AJ178" s="1"/>
      <c r="AK178" s="1"/>
      <c r="AL178" s="1"/>
      <c r="AM178" s="1"/>
      <c r="AN178" s="1"/>
      <c r="AO178" s="1"/>
      <c r="AP178" s="1"/>
      <c r="AQ178" s="1"/>
      <c r="BC178" s="1"/>
    </row>
    <row r="179" spans="25:55" x14ac:dyDescent="0.25">
      <c r="Y179" s="1"/>
      <c r="Z179" s="1"/>
      <c r="AA179" s="1"/>
      <c r="AB179" s="1"/>
      <c r="AC179" s="1"/>
      <c r="AD179" s="1"/>
      <c r="AE179" s="8"/>
      <c r="AF179" s="1"/>
      <c r="AG179" s="1"/>
      <c r="AH179" s="1"/>
      <c r="AI179" s="1"/>
      <c r="AJ179" s="1"/>
      <c r="AK179" s="1"/>
      <c r="AL179" s="1"/>
      <c r="AM179" s="1"/>
      <c r="AN179" s="1"/>
      <c r="AO179" s="1"/>
      <c r="AP179" s="1"/>
      <c r="AQ179" s="1"/>
      <c r="BC179" s="1"/>
    </row>
    <row r="180" spans="25:55" x14ac:dyDescent="0.25">
      <c r="Y180" s="1"/>
      <c r="Z180" s="1"/>
      <c r="AA180" s="1"/>
      <c r="AB180" s="1"/>
      <c r="AC180" s="1"/>
      <c r="AD180" s="1"/>
      <c r="AE180" s="8"/>
      <c r="AF180" s="1"/>
      <c r="AG180" s="1"/>
      <c r="AH180" s="1"/>
      <c r="AI180" s="1"/>
      <c r="AJ180" s="1"/>
      <c r="AK180" s="1"/>
      <c r="AL180" s="1"/>
      <c r="AM180" s="1"/>
      <c r="AN180" s="1"/>
      <c r="AO180" s="1"/>
      <c r="AP180" s="1"/>
      <c r="AQ180" s="1"/>
      <c r="BC180" s="1"/>
    </row>
    <row r="181" spans="25:55" x14ac:dyDescent="0.25">
      <c r="Y181" s="1"/>
      <c r="Z181" s="1"/>
      <c r="AA181" s="1"/>
      <c r="AB181" s="1"/>
      <c r="AC181" s="1"/>
      <c r="AD181" s="1"/>
      <c r="AE181" s="8"/>
      <c r="AF181" s="1"/>
      <c r="AG181" s="1"/>
      <c r="AH181" s="1"/>
      <c r="AI181" s="1"/>
      <c r="AJ181" s="1"/>
      <c r="AK181" s="1"/>
      <c r="AL181" s="1"/>
      <c r="AM181" s="1"/>
      <c r="AN181" s="1"/>
      <c r="AO181" s="1"/>
      <c r="AP181" s="1"/>
      <c r="AQ181" s="1"/>
      <c r="BC181" s="1"/>
    </row>
    <row r="182" spans="25:55" x14ac:dyDescent="0.25">
      <c r="Y182" s="1"/>
      <c r="Z182" s="1"/>
      <c r="AA182" s="1"/>
      <c r="AB182" s="1"/>
      <c r="AC182" s="1"/>
      <c r="AD182" s="1"/>
      <c r="AE182" s="8"/>
      <c r="AF182" s="1"/>
      <c r="AG182" s="1"/>
      <c r="AH182" s="1"/>
      <c r="AI182" s="1"/>
      <c r="AJ182" s="1"/>
      <c r="AK182" s="1"/>
      <c r="AL182" s="1"/>
      <c r="AM182" s="1"/>
      <c r="AN182" s="1"/>
      <c r="AO182" s="1"/>
      <c r="AP182" s="1"/>
      <c r="AQ182" s="1"/>
      <c r="BC182" s="1"/>
    </row>
    <row r="183" spans="25:55" x14ac:dyDescent="0.25">
      <c r="Y183" s="1"/>
      <c r="Z183" s="1"/>
      <c r="AA183" s="1"/>
      <c r="AB183" s="1"/>
      <c r="AC183" s="1"/>
      <c r="AD183" s="1"/>
      <c r="AE183" s="8"/>
      <c r="AF183" s="1"/>
      <c r="AG183" s="1"/>
      <c r="AH183" s="1"/>
      <c r="AI183" s="1"/>
      <c r="AJ183" s="1"/>
      <c r="AK183" s="1"/>
      <c r="AL183" s="1"/>
      <c r="AM183" s="1"/>
      <c r="AN183" s="1"/>
      <c r="AO183" s="1"/>
      <c r="AP183" s="1"/>
      <c r="AQ183" s="1"/>
      <c r="BC183" s="1"/>
    </row>
    <row r="184" spans="25:55" x14ac:dyDescent="0.25">
      <c r="Y184" s="1"/>
      <c r="Z184" s="1"/>
      <c r="AA184" s="1"/>
      <c r="AB184" s="1"/>
      <c r="AC184" s="1"/>
      <c r="AD184" s="1"/>
      <c r="AE184" s="8"/>
      <c r="AF184" s="1"/>
      <c r="AG184" s="1"/>
      <c r="AH184" s="1"/>
      <c r="AI184" s="1"/>
      <c r="AJ184" s="1"/>
      <c r="AK184" s="1"/>
      <c r="AL184" s="1"/>
      <c r="AM184" s="1"/>
      <c r="AN184" s="1"/>
      <c r="AO184" s="1"/>
      <c r="AP184" s="1"/>
      <c r="AQ184" s="1"/>
      <c r="BC184" s="1"/>
    </row>
    <row r="185" spans="25:55" x14ac:dyDescent="0.25">
      <c r="Y185" s="1"/>
      <c r="Z185" s="1"/>
      <c r="AA185" s="1"/>
      <c r="AB185" s="1"/>
      <c r="AC185" s="1"/>
      <c r="AD185" s="1"/>
      <c r="AE185" s="8"/>
      <c r="AF185" s="1"/>
      <c r="AG185" s="1"/>
      <c r="AH185" s="1"/>
      <c r="AI185" s="1"/>
      <c r="AJ185" s="1"/>
      <c r="AK185" s="1"/>
      <c r="AL185" s="1"/>
      <c r="AM185" s="1"/>
      <c r="AN185" s="1"/>
      <c r="AO185" s="1"/>
      <c r="AP185" s="1"/>
      <c r="AQ185" s="1"/>
      <c r="BC185" s="1"/>
    </row>
    <row r="186" spans="25:55" x14ac:dyDescent="0.25">
      <c r="Y186" s="1"/>
      <c r="Z186" s="1"/>
      <c r="AA186" s="1"/>
      <c r="AB186" s="1"/>
      <c r="AC186" s="1"/>
      <c r="AD186" s="1"/>
      <c r="AE186" s="8"/>
      <c r="AF186" s="1"/>
      <c r="AG186" s="1"/>
      <c r="AH186" s="1"/>
      <c r="AI186" s="1"/>
      <c r="AJ186" s="1"/>
      <c r="AK186" s="1"/>
      <c r="AL186" s="1"/>
      <c r="AM186" s="1"/>
      <c r="AN186" s="1"/>
      <c r="AO186" s="1"/>
      <c r="AP186" s="1"/>
      <c r="AQ186" s="1"/>
      <c r="BC186" s="1"/>
    </row>
    <row r="187" spans="25:55" x14ac:dyDescent="0.25">
      <c r="Y187" s="1"/>
      <c r="Z187" s="1"/>
      <c r="AA187" s="1"/>
      <c r="AB187" s="1"/>
      <c r="AC187" s="1"/>
      <c r="AD187" s="1"/>
      <c r="AE187" s="8"/>
      <c r="AF187" s="1"/>
      <c r="AG187" s="1"/>
      <c r="AH187" s="1"/>
      <c r="AI187" s="1"/>
      <c r="AJ187" s="1"/>
      <c r="AK187" s="1"/>
      <c r="AL187" s="1"/>
      <c r="AM187" s="1"/>
      <c r="AN187" s="1"/>
      <c r="AO187" s="1"/>
      <c r="AP187" s="1"/>
      <c r="AQ187" s="1"/>
      <c r="BC187" s="1"/>
    </row>
    <row r="188" spans="25:55" x14ac:dyDescent="0.25">
      <c r="Y188" s="1"/>
      <c r="Z188" s="1"/>
      <c r="AA188" s="1"/>
      <c r="AB188" s="1"/>
      <c r="AC188" s="1"/>
      <c r="AD188" s="1"/>
      <c r="AE188" s="8"/>
      <c r="AF188" s="1"/>
      <c r="AG188" s="1"/>
      <c r="AH188" s="1"/>
      <c r="AI188" s="1"/>
      <c r="AJ188" s="1"/>
      <c r="AK188" s="1"/>
      <c r="AL188" s="1"/>
      <c r="AM188" s="1"/>
      <c r="AN188" s="1"/>
      <c r="AO188" s="1"/>
      <c r="AP188" s="1"/>
      <c r="AQ188" s="1"/>
      <c r="BC188" s="1"/>
    </row>
    <row r="189" spans="25:55" x14ac:dyDescent="0.25">
      <c r="Y189" s="1"/>
      <c r="Z189" s="1"/>
      <c r="AA189" s="1"/>
      <c r="AB189" s="1"/>
      <c r="AC189" s="1"/>
      <c r="AD189" s="1"/>
      <c r="AE189" s="8"/>
      <c r="AF189" s="1"/>
      <c r="AG189" s="1"/>
      <c r="AH189" s="1"/>
      <c r="AI189" s="1"/>
      <c r="AJ189" s="1"/>
      <c r="AK189" s="1"/>
      <c r="AL189" s="1"/>
      <c r="AM189" s="1"/>
      <c r="AN189" s="1"/>
      <c r="AO189" s="1"/>
      <c r="AP189" s="1"/>
      <c r="AQ189" s="1"/>
      <c r="BC189" s="1"/>
    </row>
    <row r="190" spans="25:55" x14ac:dyDescent="0.25">
      <c r="Y190" s="1"/>
      <c r="Z190" s="1"/>
      <c r="AA190" s="1"/>
      <c r="AB190" s="1"/>
      <c r="AC190" s="1"/>
      <c r="AD190" s="1"/>
      <c r="AE190" s="8"/>
      <c r="AF190" s="1"/>
      <c r="AG190" s="1"/>
      <c r="AH190" s="1"/>
      <c r="AI190" s="1"/>
      <c r="AJ190" s="1"/>
      <c r="AK190" s="1"/>
      <c r="AL190" s="1"/>
      <c r="AM190" s="1"/>
      <c r="AN190" s="1"/>
      <c r="AO190" s="1"/>
      <c r="AP190" s="1"/>
      <c r="AQ190" s="1"/>
      <c r="BC190" s="1"/>
    </row>
    <row r="191" spans="25:55" x14ac:dyDescent="0.25">
      <c r="Y191" s="1"/>
      <c r="Z191" s="1"/>
      <c r="AA191" s="1"/>
      <c r="AB191" s="1"/>
      <c r="AC191" s="1"/>
      <c r="AD191" s="1"/>
      <c r="AE191" s="8"/>
      <c r="AF191" s="1"/>
      <c r="AG191" s="1"/>
      <c r="AH191" s="1"/>
      <c r="AI191" s="1"/>
      <c r="AJ191" s="1"/>
      <c r="AK191" s="1"/>
      <c r="AL191" s="1"/>
      <c r="AM191" s="1"/>
      <c r="AN191" s="1"/>
      <c r="AO191" s="1"/>
      <c r="AP191" s="1"/>
      <c r="AQ191" s="1"/>
      <c r="BC191" s="1"/>
    </row>
    <row r="192" spans="25:55" x14ac:dyDescent="0.25">
      <c r="Y192" s="1"/>
      <c r="Z192" s="1"/>
      <c r="AA192" s="1"/>
      <c r="AB192" s="1"/>
      <c r="AC192" s="1"/>
      <c r="AD192" s="1"/>
      <c r="AE192" s="8"/>
      <c r="AF192" s="1"/>
      <c r="AG192" s="1"/>
      <c r="AH192" s="1"/>
      <c r="AI192" s="1"/>
      <c r="AJ192" s="1"/>
      <c r="AK192" s="1"/>
      <c r="AL192" s="1"/>
      <c r="AM192" s="1"/>
      <c r="AN192" s="1"/>
      <c r="AO192" s="1"/>
      <c r="AP192" s="1"/>
      <c r="AQ192" s="1"/>
      <c r="BC192" s="1"/>
    </row>
    <row r="193" spans="25:55" x14ac:dyDescent="0.25">
      <c r="Y193" s="1"/>
      <c r="Z193" s="1"/>
      <c r="AA193" s="1"/>
      <c r="AB193" s="1"/>
      <c r="AC193" s="1"/>
      <c r="AD193" s="1"/>
      <c r="AE193" s="8"/>
      <c r="AF193" s="1"/>
      <c r="AG193" s="1"/>
      <c r="AH193" s="1"/>
      <c r="AI193" s="1"/>
      <c r="AJ193" s="1"/>
      <c r="AK193" s="1"/>
      <c r="AL193" s="1"/>
      <c r="AM193" s="1"/>
      <c r="AN193" s="1"/>
      <c r="AO193" s="1"/>
      <c r="AP193" s="1"/>
      <c r="AQ193" s="1"/>
      <c r="BC193" s="1"/>
    </row>
    <row r="194" spans="25:55" x14ac:dyDescent="0.25">
      <c r="Y194" s="1"/>
      <c r="Z194" s="1"/>
      <c r="AA194" s="1"/>
      <c r="AB194" s="1"/>
      <c r="AC194" s="1"/>
      <c r="AD194" s="1"/>
      <c r="AE194" s="8"/>
      <c r="AF194" s="1"/>
      <c r="AG194" s="1"/>
      <c r="AH194" s="1"/>
      <c r="AI194" s="1"/>
      <c r="AJ194" s="1"/>
      <c r="AK194" s="1"/>
      <c r="AL194" s="1"/>
      <c r="AM194" s="1"/>
      <c r="AN194" s="1"/>
      <c r="AO194" s="1"/>
      <c r="AP194" s="1"/>
      <c r="AQ194" s="1"/>
      <c r="BC194" s="1"/>
    </row>
    <row r="195" spans="25:55" x14ac:dyDescent="0.25">
      <c r="Y195" s="1"/>
      <c r="Z195" s="1"/>
      <c r="AA195" s="1"/>
      <c r="AB195" s="1"/>
      <c r="AC195" s="1"/>
      <c r="AD195" s="1"/>
      <c r="AE195" s="8"/>
      <c r="AF195" s="1"/>
      <c r="AG195" s="1"/>
      <c r="AH195" s="1"/>
      <c r="AI195" s="1"/>
      <c r="AJ195" s="1"/>
      <c r="AK195" s="1"/>
      <c r="AL195" s="1"/>
      <c r="AM195" s="1"/>
      <c r="AN195" s="1"/>
      <c r="AO195" s="1"/>
      <c r="AP195" s="1"/>
      <c r="AQ195" s="1"/>
      <c r="BC195" s="1"/>
    </row>
    <row r="196" spans="25:55" x14ac:dyDescent="0.25">
      <c r="Y196" s="1"/>
      <c r="Z196" s="1"/>
      <c r="AA196" s="1"/>
      <c r="AB196" s="1"/>
      <c r="AC196" s="1"/>
      <c r="AD196" s="1"/>
      <c r="AE196" s="8"/>
      <c r="AF196" s="1"/>
      <c r="AG196" s="1"/>
      <c r="AH196" s="1"/>
      <c r="AI196" s="1"/>
      <c r="AJ196" s="1"/>
      <c r="AK196" s="1"/>
      <c r="AL196" s="1"/>
      <c r="AM196" s="1"/>
      <c r="AN196" s="1"/>
      <c r="AO196" s="1"/>
      <c r="AP196" s="1"/>
      <c r="AQ196" s="1"/>
      <c r="BC196" s="1"/>
    </row>
    <row r="197" spans="25:55" x14ac:dyDescent="0.25">
      <c r="Y197" s="1"/>
      <c r="Z197" s="1"/>
      <c r="AA197" s="1"/>
      <c r="AB197" s="1"/>
      <c r="AC197" s="1"/>
      <c r="AD197" s="1"/>
      <c r="AE197" s="8"/>
      <c r="AF197" s="1"/>
      <c r="AG197" s="1"/>
      <c r="AH197" s="1"/>
      <c r="AI197" s="1"/>
      <c r="AJ197" s="1"/>
      <c r="AK197" s="1"/>
      <c r="AL197" s="1"/>
      <c r="AM197" s="1"/>
      <c r="AN197" s="1"/>
      <c r="AO197" s="1"/>
      <c r="AP197" s="1"/>
      <c r="AQ197" s="1"/>
      <c r="BC197" s="1"/>
    </row>
    <row r="198" spans="25:55" x14ac:dyDescent="0.25">
      <c r="Y198" s="1"/>
      <c r="Z198" s="1"/>
      <c r="AA198" s="1"/>
      <c r="AB198" s="1"/>
      <c r="AC198" s="1"/>
      <c r="AD198" s="1"/>
      <c r="AE198" s="8"/>
      <c r="AF198" s="1"/>
      <c r="AG198" s="1"/>
      <c r="AH198" s="1"/>
      <c r="AI198" s="1"/>
      <c r="AJ198" s="1"/>
      <c r="AK198" s="1"/>
      <c r="AL198" s="1"/>
      <c r="AM198" s="1"/>
      <c r="AN198" s="1"/>
      <c r="AO198" s="1"/>
      <c r="AP198" s="1"/>
      <c r="AQ198" s="1"/>
      <c r="BC198" s="1"/>
    </row>
    <row r="199" spans="25:55" x14ac:dyDescent="0.25">
      <c r="Y199" s="1"/>
      <c r="Z199" s="1"/>
      <c r="AA199" s="1"/>
      <c r="AB199" s="1"/>
      <c r="AC199" s="1"/>
      <c r="AD199" s="1"/>
      <c r="AE199" s="8"/>
      <c r="AF199" s="1"/>
      <c r="AG199" s="1"/>
      <c r="AH199" s="1"/>
      <c r="AI199" s="1"/>
      <c r="AJ199" s="1"/>
      <c r="AK199" s="1"/>
      <c r="AL199" s="1"/>
      <c r="AM199" s="1"/>
      <c r="AN199" s="1"/>
      <c r="AO199" s="1"/>
      <c r="AP199" s="1"/>
      <c r="AQ199" s="1"/>
      <c r="BC199" s="1"/>
    </row>
    <row r="200" spans="25:55" x14ac:dyDescent="0.25">
      <c r="Y200" s="1"/>
      <c r="Z200" s="1"/>
      <c r="AA200" s="1"/>
      <c r="AB200" s="1"/>
      <c r="AC200" s="1"/>
      <c r="AD200" s="1"/>
      <c r="AE200" s="8"/>
      <c r="AF200" s="1"/>
      <c r="AG200" s="1"/>
      <c r="AH200" s="1"/>
      <c r="AI200" s="1"/>
      <c r="AJ200" s="1"/>
      <c r="AK200" s="1"/>
      <c r="AL200" s="1"/>
      <c r="AM200" s="1"/>
      <c r="AN200" s="1"/>
      <c r="AO200" s="1"/>
      <c r="AP200" s="1"/>
      <c r="AQ200" s="1"/>
      <c r="BC200" s="1"/>
    </row>
    <row r="201" spans="25:55" x14ac:dyDescent="0.25">
      <c r="Y201" s="1"/>
      <c r="Z201" s="1"/>
      <c r="AA201" s="1"/>
      <c r="AB201" s="1"/>
      <c r="AC201" s="1"/>
      <c r="AD201" s="1"/>
      <c r="AE201" s="8"/>
      <c r="AF201" s="1"/>
      <c r="AG201" s="1"/>
      <c r="AH201" s="1"/>
      <c r="AI201" s="1"/>
      <c r="AJ201" s="1"/>
      <c r="AK201" s="1"/>
      <c r="AL201" s="1"/>
      <c r="AM201" s="1"/>
      <c r="AN201" s="1"/>
      <c r="AO201" s="1"/>
      <c r="AP201" s="1"/>
      <c r="AQ201" s="1"/>
      <c r="BC201" s="1"/>
    </row>
    <row r="202" spans="25:55" x14ac:dyDescent="0.25">
      <c r="Y202" s="1"/>
      <c r="Z202" s="1"/>
      <c r="AA202" s="1"/>
      <c r="AB202" s="1"/>
      <c r="AC202" s="1"/>
      <c r="AD202" s="1"/>
      <c r="AE202" s="8"/>
      <c r="AF202" s="1"/>
      <c r="AG202" s="1"/>
      <c r="AH202" s="1"/>
      <c r="AI202" s="1"/>
      <c r="AJ202" s="1"/>
      <c r="AK202" s="1"/>
      <c r="AL202" s="1"/>
      <c r="AM202" s="1"/>
      <c r="AN202" s="1"/>
      <c r="AO202" s="1"/>
      <c r="AP202" s="1"/>
      <c r="AQ202" s="1"/>
      <c r="BC202" s="1"/>
    </row>
    <row r="203" spans="25:55" x14ac:dyDescent="0.25">
      <c r="Y203" s="1"/>
      <c r="Z203" s="1"/>
      <c r="AA203" s="1"/>
      <c r="AB203" s="1"/>
      <c r="AC203" s="1"/>
      <c r="AD203" s="1"/>
      <c r="AE203" s="8"/>
      <c r="AF203" s="1"/>
      <c r="AG203" s="1"/>
      <c r="AH203" s="1"/>
      <c r="AI203" s="1"/>
      <c r="AJ203" s="1"/>
      <c r="AK203" s="1"/>
      <c r="AL203" s="1"/>
      <c r="AM203" s="1"/>
      <c r="AN203" s="1"/>
      <c r="AO203" s="1"/>
      <c r="AP203" s="1"/>
      <c r="AQ203" s="1"/>
      <c r="BC203" s="1"/>
    </row>
    <row r="204" spans="25:55" x14ac:dyDescent="0.25">
      <c r="Y204" s="1"/>
      <c r="Z204" s="1"/>
      <c r="AA204" s="1"/>
      <c r="AB204" s="1"/>
      <c r="AC204" s="1"/>
      <c r="AD204" s="1"/>
      <c r="AE204" s="8"/>
      <c r="AF204" s="1"/>
      <c r="AG204" s="1"/>
      <c r="AH204" s="1"/>
      <c r="AI204" s="1"/>
      <c r="AJ204" s="1"/>
      <c r="AK204" s="1"/>
      <c r="AL204" s="1"/>
      <c r="AM204" s="1"/>
      <c r="AN204" s="1"/>
      <c r="AO204" s="1"/>
      <c r="AP204" s="1"/>
      <c r="AQ204" s="1"/>
      <c r="BC204" s="1"/>
    </row>
    <row r="205" spans="25:55" x14ac:dyDescent="0.25">
      <c r="Y205" s="1"/>
      <c r="Z205" s="1"/>
      <c r="AA205" s="1"/>
      <c r="AB205" s="1"/>
      <c r="AC205" s="1"/>
      <c r="AD205" s="1"/>
      <c r="AE205" s="8"/>
      <c r="AF205" s="1"/>
      <c r="AG205" s="1"/>
      <c r="AH205" s="1"/>
      <c r="AI205" s="1"/>
      <c r="AJ205" s="1"/>
      <c r="AK205" s="1"/>
      <c r="AL205" s="1"/>
      <c r="AM205" s="1"/>
      <c r="AN205" s="1"/>
      <c r="AO205" s="1"/>
      <c r="AP205" s="1"/>
      <c r="AQ205" s="1"/>
      <c r="BC205" s="1"/>
    </row>
    <row r="206" spans="25:55" x14ac:dyDescent="0.25">
      <c r="Y206" s="1"/>
      <c r="Z206" s="1"/>
      <c r="AA206" s="1"/>
      <c r="AB206" s="1"/>
      <c r="AC206" s="1"/>
      <c r="AD206" s="1"/>
      <c r="AE206" s="8"/>
      <c r="AF206" s="1"/>
      <c r="AG206" s="1"/>
      <c r="AH206" s="1"/>
      <c r="AI206" s="1"/>
      <c r="AJ206" s="1"/>
      <c r="AK206" s="1"/>
      <c r="AL206" s="1"/>
      <c r="AM206" s="1"/>
      <c r="AN206" s="1"/>
      <c r="AO206" s="1"/>
      <c r="AP206" s="1"/>
      <c r="AQ206" s="1"/>
      <c r="BC206" s="1"/>
    </row>
    <row r="207" spans="25:55" x14ac:dyDescent="0.25">
      <c r="Y207" s="1"/>
      <c r="Z207" s="1"/>
      <c r="AA207" s="1"/>
      <c r="AB207" s="1"/>
      <c r="AC207" s="1"/>
      <c r="AD207" s="1"/>
      <c r="AE207" s="8"/>
      <c r="AF207" s="1"/>
      <c r="AG207" s="1"/>
      <c r="AH207" s="1"/>
      <c r="AI207" s="1"/>
      <c r="AJ207" s="1"/>
      <c r="AK207" s="1"/>
      <c r="AL207" s="1"/>
      <c r="AM207" s="1"/>
      <c r="AN207" s="1"/>
      <c r="AO207" s="1"/>
      <c r="AP207" s="1"/>
      <c r="AQ207" s="1"/>
      <c r="BC207" s="1"/>
    </row>
    <row r="208" spans="25:55" x14ac:dyDescent="0.25">
      <c r="Y208" s="1"/>
      <c r="Z208" s="1"/>
      <c r="AA208" s="1"/>
      <c r="AB208" s="1"/>
      <c r="AC208" s="1"/>
      <c r="AD208" s="1"/>
      <c r="AE208" s="8"/>
      <c r="AF208" s="1"/>
      <c r="AG208" s="1"/>
      <c r="AH208" s="1"/>
      <c r="AI208" s="1"/>
      <c r="AJ208" s="1"/>
      <c r="AK208" s="1"/>
      <c r="AL208" s="1"/>
      <c r="AM208" s="1"/>
      <c r="AN208" s="1"/>
      <c r="AO208" s="1"/>
      <c r="AP208" s="1"/>
      <c r="AQ208" s="1"/>
      <c r="BC208" s="1"/>
    </row>
    <row r="209" spans="25:55" x14ac:dyDescent="0.25">
      <c r="Y209" s="1"/>
      <c r="Z209" s="1"/>
      <c r="AA209" s="1"/>
      <c r="AB209" s="1"/>
      <c r="AC209" s="1"/>
      <c r="AD209" s="1"/>
      <c r="AE209" s="8"/>
      <c r="AF209" s="1"/>
      <c r="AG209" s="1"/>
      <c r="AH209" s="1"/>
      <c r="AI209" s="1"/>
      <c r="AJ209" s="1"/>
      <c r="AK209" s="1"/>
      <c r="AL209" s="1"/>
      <c r="AM209" s="1"/>
      <c r="AN209" s="1"/>
      <c r="AO209" s="1"/>
      <c r="AP209" s="1"/>
      <c r="AQ209" s="1"/>
      <c r="BC209" s="1"/>
    </row>
    <row r="210" spans="25:55" x14ac:dyDescent="0.25">
      <c r="Y210" s="1"/>
      <c r="Z210" s="1"/>
      <c r="AA210" s="1"/>
      <c r="AB210" s="1"/>
      <c r="AC210" s="1"/>
      <c r="AD210" s="1"/>
      <c r="AE210" s="8"/>
      <c r="AF210" s="1"/>
      <c r="AG210" s="1"/>
      <c r="AH210" s="1"/>
      <c r="AI210" s="1"/>
      <c r="AJ210" s="1"/>
      <c r="AK210" s="1"/>
      <c r="AL210" s="1"/>
      <c r="AM210" s="1"/>
      <c r="AN210" s="1"/>
      <c r="AO210" s="1"/>
      <c r="AP210" s="1"/>
      <c r="AQ210" s="1"/>
      <c r="BC210" s="1"/>
    </row>
    <row r="211" spans="25:55" x14ac:dyDescent="0.25">
      <c r="Y211" s="1"/>
      <c r="Z211" s="1"/>
      <c r="AA211" s="1"/>
      <c r="AB211" s="1"/>
      <c r="AC211" s="1"/>
      <c r="AD211" s="1"/>
      <c r="AE211" s="8"/>
      <c r="AF211" s="1"/>
      <c r="AG211" s="1"/>
      <c r="AH211" s="1"/>
      <c r="AI211" s="1"/>
      <c r="AJ211" s="1"/>
      <c r="AK211" s="1"/>
      <c r="AL211" s="1"/>
      <c r="AM211" s="1"/>
      <c r="AN211" s="1"/>
      <c r="AO211" s="1"/>
      <c r="AP211" s="1"/>
      <c r="AQ211" s="1"/>
      <c r="BC211" s="1"/>
    </row>
    <row r="212" spans="25:55" x14ac:dyDescent="0.25">
      <c r="Y212" s="1"/>
      <c r="Z212" s="1"/>
      <c r="AA212" s="1"/>
      <c r="AB212" s="1"/>
      <c r="AC212" s="1"/>
      <c r="AD212" s="1"/>
      <c r="AE212" s="8"/>
      <c r="AF212" s="1"/>
      <c r="AG212" s="1"/>
      <c r="AH212" s="1"/>
      <c r="AI212" s="1"/>
      <c r="AJ212" s="1"/>
      <c r="AK212" s="1"/>
      <c r="AL212" s="1"/>
      <c r="AM212" s="1"/>
      <c r="AN212" s="1"/>
      <c r="AO212" s="1"/>
      <c r="AP212" s="1"/>
      <c r="AQ212" s="1"/>
      <c r="BC212" s="1"/>
    </row>
    <row r="213" spans="25:55" x14ac:dyDescent="0.25">
      <c r="Y213" s="1"/>
      <c r="Z213" s="1"/>
      <c r="AA213" s="1"/>
      <c r="AB213" s="1"/>
      <c r="AC213" s="1"/>
      <c r="AD213" s="1"/>
      <c r="AE213" s="8"/>
      <c r="AF213" s="1"/>
      <c r="AG213" s="1"/>
      <c r="AH213" s="1"/>
      <c r="AI213" s="1"/>
      <c r="AJ213" s="1"/>
      <c r="AK213" s="1"/>
      <c r="AL213" s="1"/>
      <c r="AM213" s="1"/>
      <c r="AN213" s="1"/>
      <c r="AO213" s="1"/>
      <c r="AP213" s="1"/>
      <c r="AQ213" s="1"/>
      <c r="BC213" s="1"/>
    </row>
    <row r="214" spans="25:55" x14ac:dyDescent="0.25">
      <c r="Y214" s="1"/>
      <c r="Z214" s="1"/>
      <c r="AA214" s="1"/>
      <c r="AB214" s="1"/>
      <c r="AC214" s="1"/>
      <c r="AD214" s="1"/>
      <c r="AE214" s="8"/>
      <c r="AF214" s="1"/>
      <c r="AG214" s="1"/>
      <c r="AH214" s="1"/>
      <c r="AI214" s="1"/>
      <c r="AJ214" s="1"/>
      <c r="AK214" s="1"/>
      <c r="AL214" s="1"/>
      <c r="AM214" s="1"/>
      <c r="AN214" s="1"/>
      <c r="AO214" s="1"/>
      <c r="AP214" s="1"/>
      <c r="AQ214" s="1"/>
      <c r="BC214" s="1"/>
    </row>
    <row r="215" spans="25:55" x14ac:dyDescent="0.25">
      <c r="Y215" s="1"/>
      <c r="Z215" s="1"/>
      <c r="AA215" s="1"/>
      <c r="AB215" s="1"/>
      <c r="AC215" s="1"/>
      <c r="AD215" s="1"/>
      <c r="AE215" s="8"/>
      <c r="AF215" s="1"/>
      <c r="AG215" s="1"/>
      <c r="AH215" s="1"/>
      <c r="AI215" s="1"/>
      <c r="AJ215" s="1"/>
      <c r="AK215" s="1"/>
      <c r="AL215" s="1"/>
      <c r="AM215" s="1"/>
      <c r="AN215" s="1"/>
      <c r="AO215" s="1"/>
      <c r="AP215" s="1"/>
      <c r="AQ215" s="1"/>
      <c r="BC215" s="1"/>
    </row>
    <row r="216" spans="25:55" x14ac:dyDescent="0.25">
      <c r="Y216" s="1"/>
      <c r="Z216" s="1"/>
      <c r="AA216" s="1"/>
      <c r="AB216" s="1"/>
      <c r="AC216" s="1"/>
      <c r="AD216" s="1"/>
      <c r="AE216" s="8"/>
      <c r="AF216" s="1"/>
      <c r="AG216" s="1"/>
      <c r="AH216" s="1"/>
      <c r="AI216" s="1"/>
      <c r="AJ216" s="1"/>
      <c r="AK216" s="1"/>
      <c r="AL216" s="1"/>
      <c r="AM216" s="1"/>
      <c r="AN216" s="1"/>
      <c r="AO216" s="1"/>
      <c r="AP216" s="1"/>
      <c r="AQ216" s="1"/>
      <c r="BC216" s="1"/>
    </row>
    <row r="217" spans="25:55" x14ac:dyDescent="0.25">
      <c r="Y217" s="1"/>
      <c r="Z217" s="1"/>
      <c r="AA217" s="1"/>
      <c r="AB217" s="1"/>
      <c r="AC217" s="1"/>
      <c r="AD217" s="1"/>
      <c r="AE217" s="8"/>
      <c r="AF217" s="1"/>
      <c r="AG217" s="1"/>
      <c r="AH217" s="1"/>
      <c r="AI217" s="1"/>
      <c r="AJ217" s="1"/>
      <c r="AK217" s="1"/>
      <c r="AL217" s="1"/>
      <c r="AM217" s="1"/>
      <c r="AN217" s="1"/>
      <c r="AO217" s="1"/>
      <c r="AP217" s="1"/>
      <c r="AQ217" s="1"/>
      <c r="BC217" s="1"/>
    </row>
    <row r="218" spans="25:55" x14ac:dyDescent="0.25">
      <c r="Y218" s="1"/>
      <c r="Z218" s="1"/>
      <c r="AA218" s="1"/>
      <c r="AB218" s="1"/>
      <c r="AC218" s="1"/>
      <c r="AD218" s="1"/>
      <c r="AE218" s="8"/>
      <c r="AF218" s="1"/>
      <c r="AG218" s="1"/>
      <c r="AH218" s="1"/>
      <c r="AI218" s="1"/>
      <c r="AJ218" s="1"/>
      <c r="AK218" s="1"/>
      <c r="AL218" s="1"/>
      <c r="AM218" s="1"/>
      <c r="AN218" s="1"/>
      <c r="AO218" s="1"/>
      <c r="AP218" s="1"/>
      <c r="AQ218" s="1"/>
      <c r="BC218" s="1"/>
    </row>
    <row r="219" spans="25:55" x14ac:dyDescent="0.25">
      <c r="Y219" s="1"/>
      <c r="Z219" s="1"/>
      <c r="AA219" s="1"/>
      <c r="AB219" s="1"/>
      <c r="AC219" s="1"/>
      <c r="AD219" s="1"/>
      <c r="AE219" s="8"/>
      <c r="AF219" s="1"/>
      <c r="AG219" s="1"/>
      <c r="AH219" s="1"/>
      <c r="AI219" s="1"/>
      <c r="AJ219" s="1"/>
      <c r="AK219" s="1"/>
      <c r="AL219" s="1"/>
      <c r="AM219" s="1"/>
      <c r="AN219" s="1"/>
      <c r="AO219" s="1"/>
      <c r="AP219" s="1"/>
      <c r="AQ219" s="1"/>
      <c r="BC219" s="1"/>
    </row>
    <row r="220" spans="25:55" x14ac:dyDescent="0.25">
      <c r="Y220" s="1"/>
      <c r="Z220" s="1"/>
      <c r="AA220" s="1"/>
      <c r="AB220" s="1"/>
      <c r="AC220" s="1"/>
      <c r="AD220" s="1"/>
      <c r="AE220" s="8"/>
      <c r="AF220" s="1"/>
      <c r="AG220" s="1"/>
      <c r="AH220" s="1"/>
      <c r="AI220" s="1"/>
      <c r="AJ220" s="1"/>
      <c r="AK220" s="1"/>
      <c r="AL220" s="1"/>
      <c r="AM220" s="1"/>
      <c r="AN220" s="1"/>
      <c r="AO220" s="1"/>
      <c r="AP220" s="1"/>
      <c r="AQ220" s="1"/>
      <c r="BC220" s="1"/>
    </row>
    <row r="221" spans="25:55" ht="12.75" customHeight="1" x14ac:dyDescent="0.25">
      <c r="Y221" s="1"/>
      <c r="Z221" s="1"/>
      <c r="AA221" s="1"/>
      <c r="AB221" s="1"/>
      <c r="AC221" s="1"/>
      <c r="AD221" s="1"/>
      <c r="AE221" s="8"/>
      <c r="AF221" s="1"/>
      <c r="AG221" s="1"/>
      <c r="AH221" s="1"/>
      <c r="AI221" s="1"/>
      <c r="AJ221" s="1"/>
      <c r="AK221" s="1"/>
      <c r="AL221" s="1"/>
      <c r="AM221" s="1"/>
      <c r="AN221" s="1"/>
      <c r="AO221" s="1"/>
      <c r="AP221" s="1"/>
      <c r="AQ221" s="1"/>
      <c r="BC221" s="1"/>
    </row>
    <row r="222" spans="25:55" ht="12.75" customHeight="1" x14ac:dyDescent="0.25">
      <c r="Y222" s="50"/>
      <c r="Z222" s="50"/>
      <c r="AA222" s="50"/>
      <c r="AB222" s="50"/>
      <c r="AC222" s="50"/>
      <c r="AD222" s="50"/>
      <c r="AE222" s="51"/>
      <c r="AF222" s="1"/>
      <c r="AG222" s="1"/>
      <c r="AH222" s="1"/>
      <c r="AI222" s="1"/>
      <c r="AJ222" s="1"/>
      <c r="AK222" s="1"/>
      <c r="AL222" s="1"/>
      <c r="AM222" s="1"/>
      <c r="AN222" s="1"/>
      <c r="AO222" s="1"/>
      <c r="AP222" s="1"/>
      <c r="AQ222" s="1"/>
      <c r="BC222" s="1"/>
    </row>
    <row r="223" spans="25:55" x14ac:dyDescent="0.25">
      <c r="Y223" s="50"/>
      <c r="Z223" s="50"/>
      <c r="AA223" s="50"/>
      <c r="AB223" s="50"/>
      <c r="AC223" s="50"/>
      <c r="AD223" s="50"/>
      <c r="AE223" s="51"/>
      <c r="AF223" s="1"/>
      <c r="AG223" s="1"/>
      <c r="AH223" s="1"/>
      <c r="AI223" s="1"/>
      <c r="AJ223" s="1"/>
      <c r="AK223" s="1"/>
      <c r="AL223" s="1"/>
      <c r="AM223" s="1"/>
      <c r="AN223" s="1"/>
      <c r="AO223" s="1"/>
      <c r="AP223" s="1"/>
      <c r="AQ223" s="1"/>
      <c r="BC223" s="1"/>
    </row>
    <row r="224" spans="25:55" x14ac:dyDescent="0.25">
      <c r="Y224" s="1"/>
      <c r="Z224" s="1"/>
      <c r="AA224" s="1"/>
      <c r="AB224" s="1"/>
      <c r="AC224" s="1"/>
      <c r="AD224" s="1"/>
      <c r="AE224" s="8"/>
      <c r="AF224" s="1"/>
      <c r="AG224" s="1"/>
      <c r="AH224" s="1"/>
      <c r="AI224" s="1"/>
      <c r="AJ224" s="1"/>
      <c r="AK224" s="1"/>
      <c r="AL224" s="1"/>
      <c r="AM224" s="1"/>
      <c r="AN224" s="1"/>
      <c r="AO224" s="1"/>
      <c r="AP224" s="1"/>
      <c r="AQ224" s="1"/>
      <c r="BC224" s="1"/>
    </row>
    <row r="225" spans="25:55" x14ac:dyDescent="0.25">
      <c r="Y225" s="1"/>
      <c r="Z225" s="1"/>
      <c r="AA225" s="1"/>
      <c r="AB225" s="1"/>
      <c r="AC225" s="1"/>
      <c r="AD225" s="1"/>
      <c r="AE225" s="8"/>
      <c r="AF225" s="1"/>
      <c r="AG225" s="1"/>
      <c r="AH225" s="1"/>
      <c r="AI225" s="1"/>
      <c r="AJ225" s="1"/>
      <c r="AK225" s="1"/>
      <c r="AL225" s="1"/>
      <c r="AM225" s="1"/>
      <c r="AN225" s="1"/>
      <c r="AO225" s="1"/>
      <c r="AP225" s="1"/>
      <c r="AQ225" s="1"/>
      <c r="BC225" s="1"/>
    </row>
    <row r="226" spans="25:55" x14ac:dyDescent="0.25">
      <c r="Y226" s="1"/>
      <c r="Z226" s="1"/>
      <c r="AA226" s="1"/>
      <c r="AB226" s="1"/>
      <c r="AC226" s="1"/>
      <c r="AD226" s="1"/>
      <c r="AE226" s="8"/>
      <c r="AF226" s="1"/>
      <c r="AG226" s="1"/>
      <c r="AH226" s="1"/>
      <c r="AI226" s="1"/>
      <c r="AJ226" s="1"/>
      <c r="AK226" s="1"/>
      <c r="AL226" s="1"/>
      <c r="AM226" s="1"/>
      <c r="AN226" s="1"/>
      <c r="AO226" s="1"/>
      <c r="AP226" s="1"/>
      <c r="AQ226" s="1"/>
      <c r="BC226" s="1"/>
    </row>
    <row r="227" spans="25:55" x14ac:dyDescent="0.25">
      <c r="Y227" s="1"/>
      <c r="Z227" s="1"/>
      <c r="AA227" s="1"/>
      <c r="AB227" s="1"/>
      <c r="AC227" s="1"/>
      <c r="AD227" s="1"/>
      <c r="AE227" s="8"/>
      <c r="AF227" s="1"/>
      <c r="AG227" s="1"/>
      <c r="AH227" s="1"/>
      <c r="AI227" s="1"/>
      <c r="AJ227" s="1"/>
      <c r="AK227" s="1"/>
      <c r="AL227" s="1"/>
      <c r="AM227" s="1"/>
      <c r="AN227" s="1"/>
      <c r="AO227" s="1"/>
      <c r="AP227" s="1"/>
      <c r="AQ227" s="1"/>
      <c r="BC227" s="1"/>
    </row>
    <row r="228" spans="25:55" ht="12.75" customHeight="1" x14ac:dyDescent="0.25">
      <c r="Y228" s="1"/>
      <c r="Z228" s="1"/>
      <c r="AA228" s="1"/>
      <c r="AB228" s="1"/>
      <c r="AC228" s="1"/>
      <c r="AD228" s="1"/>
      <c r="AE228" s="8"/>
      <c r="AF228" s="1"/>
      <c r="AG228" s="1"/>
      <c r="AH228" s="1"/>
      <c r="AI228" s="1"/>
      <c r="AJ228" s="1"/>
      <c r="AK228" s="1"/>
      <c r="AL228" s="1"/>
      <c r="AM228" s="1"/>
      <c r="AN228" s="1"/>
      <c r="AO228" s="1"/>
      <c r="AP228" s="1"/>
      <c r="AQ228" s="1"/>
      <c r="BC228" s="1"/>
    </row>
    <row r="229" spans="25:55" ht="12.75" customHeight="1" x14ac:dyDescent="0.25">
      <c r="Y229" s="1"/>
      <c r="Z229" s="1"/>
      <c r="AA229" s="1"/>
      <c r="AB229" s="1"/>
      <c r="AC229" s="1"/>
      <c r="AD229" s="1"/>
      <c r="AE229" s="8"/>
      <c r="AF229" s="1"/>
      <c r="AG229" s="1"/>
      <c r="AH229" s="1"/>
      <c r="AI229" s="1"/>
      <c r="AJ229" s="1"/>
      <c r="AK229" s="1"/>
      <c r="AL229" s="1"/>
      <c r="AM229" s="1"/>
      <c r="AN229" s="1"/>
      <c r="AO229" s="1"/>
      <c r="AP229" s="1"/>
      <c r="AQ229" s="1"/>
      <c r="BC229" s="1"/>
    </row>
    <row r="230" spans="25:55" x14ac:dyDescent="0.25">
      <c r="Y230" s="1"/>
      <c r="Z230" s="1"/>
      <c r="AA230" s="1"/>
      <c r="AB230" s="1"/>
      <c r="AC230" s="1"/>
      <c r="AD230" s="1"/>
      <c r="AE230" s="8"/>
      <c r="AF230" s="1"/>
      <c r="AG230" s="1"/>
      <c r="AH230" s="1"/>
      <c r="AI230" s="1"/>
      <c r="AJ230" s="1"/>
      <c r="AK230" s="1"/>
      <c r="AL230" s="1"/>
      <c r="AM230" s="1"/>
      <c r="AN230" s="1"/>
      <c r="AO230" s="1"/>
      <c r="AP230" s="1"/>
      <c r="AQ230" s="1"/>
      <c r="BC230" s="1"/>
    </row>
    <row r="231" spans="25:55" ht="12.75" customHeight="1" x14ac:dyDescent="0.25">
      <c r="Y231" s="1"/>
      <c r="Z231" s="1"/>
      <c r="AA231" s="1"/>
      <c r="AB231" s="1"/>
      <c r="AC231" s="1"/>
      <c r="AD231" s="1"/>
      <c r="AE231" s="8"/>
      <c r="AF231" s="1"/>
      <c r="AG231" s="1"/>
      <c r="AH231" s="1"/>
      <c r="AI231" s="1"/>
      <c r="AJ231" s="1"/>
      <c r="AK231" s="1"/>
      <c r="AL231" s="1"/>
      <c r="AM231" s="1"/>
      <c r="AN231" s="1"/>
      <c r="AO231" s="1"/>
      <c r="AP231" s="1"/>
      <c r="AQ231" s="1"/>
      <c r="BC231" s="1"/>
    </row>
    <row r="232" spans="25:55" x14ac:dyDescent="0.25">
      <c r="Y232" s="1"/>
      <c r="Z232" s="1"/>
      <c r="AA232" s="1"/>
      <c r="AB232" s="1"/>
      <c r="AC232" s="1"/>
      <c r="AD232" s="1"/>
      <c r="AE232" s="8"/>
      <c r="AF232" s="1"/>
      <c r="AG232" s="1"/>
      <c r="AH232" s="1"/>
      <c r="AI232" s="1"/>
      <c r="AJ232" s="1"/>
      <c r="AK232" s="1"/>
      <c r="AL232" s="1"/>
      <c r="AM232" s="1"/>
      <c r="AN232" s="1"/>
      <c r="AO232" s="1"/>
      <c r="AP232" s="1"/>
      <c r="AQ232" s="1"/>
      <c r="BC232" s="1"/>
    </row>
    <row r="247" spans="25:55" x14ac:dyDescent="0.25">
      <c r="AD247" s="132"/>
      <c r="AE247" s="132"/>
      <c r="AF247" s="132"/>
      <c r="AG247" s="132"/>
      <c r="AH247" s="132"/>
      <c r="AI247" s="132"/>
      <c r="AJ247" s="132"/>
      <c r="AK247" s="132"/>
      <c r="AL247" s="132"/>
      <c r="AM247" s="132"/>
      <c r="AN247" s="132"/>
      <c r="AO247" s="132"/>
      <c r="AP247" s="132"/>
      <c r="AQ247" s="1"/>
      <c r="BB247" s="8"/>
      <c r="BC247" s="1"/>
    </row>
    <row r="248" spans="25:55" x14ac:dyDescent="0.25">
      <c r="AD248" s="132"/>
      <c r="AE248" s="132"/>
      <c r="AF248" s="132"/>
      <c r="AG248" s="132"/>
      <c r="AH248" s="132"/>
      <c r="AI248" s="132"/>
      <c r="AJ248" s="132"/>
      <c r="AK248" s="132"/>
      <c r="AL248" s="132"/>
      <c r="AM248" s="132"/>
      <c r="AN248" s="132"/>
      <c r="AO248" s="132"/>
      <c r="AP248" s="132"/>
      <c r="AQ248" s="1"/>
      <c r="BB248" s="8"/>
      <c r="BC248" s="1"/>
    </row>
    <row r="249" spans="25:55" ht="12.75" customHeight="1" x14ac:dyDescent="0.25">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69"/>
      <c r="BB249" s="49"/>
      <c r="BC249" s="49"/>
    </row>
    <row r="250" spans="25:55" ht="12.75" customHeight="1" x14ac:dyDescent="0.25">
      <c r="AC250" s="132"/>
      <c r="AD250" s="1"/>
      <c r="AE250" s="1"/>
      <c r="AF250" s="1"/>
      <c r="AG250" s="1"/>
      <c r="AH250" s="1"/>
      <c r="AI250" s="1"/>
      <c r="AJ250" s="1"/>
      <c r="AK250" s="1"/>
      <c r="AL250" s="1"/>
      <c r="AM250" s="1"/>
      <c r="AN250" s="1"/>
      <c r="AO250" s="1"/>
      <c r="AP250" s="1"/>
      <c r="AQ250" s="1"/>
      <c r="BA250" s="8"/>
      <c r="BC250" s="1"/>
    </row>
    <row r="251" spans="25:55" x14ac:dyDescent="0.25">
      <c r="AC251" s="132"/>
      <c r="AD251" s="1"/>
      <c r="AE251" s="1"/>
      <c r="AF251" s="1"/>
      <c r="AG251" s="1"/>
      <c r="AH251" s="1"/>
      <c r="AI251" s="1"/>
      <c r="AJ251" s="1"/>
      <c r="AK251" s="1"/>
      <c r="AL251" s="1"/>
      <c r="AM251" s="1"/>
      <c r="AN251" s="1"/>
      <c r="AO251" s="1"/>
      <c r="AP251" s="1"/>
      <c r="AQ251" s="1"/>
      <c r="BA251" s="8"/>
      <c r="BC251" s="1"/>
    </row>
    <row r="252" spans="25:55" ht="12.75" customHeight="1" x14ac:dyDescent="0.25">
      <c r="AD252" s="132"/>
      <c r="AE252" s="132"/>
      <c r="AF252" s="132"/>
      <c r="AG252" s="132"/>
      <c r="AH252" s="132"/>
      <c r="AI252" s="132"/>
      <c r="AJ252" s="132"/>
      <c r="AK252" s="132"/>
      <c r="AL252" s="132"/>
      <c r="AM252" s="132"/>
      <c r="AN252" s="132"/>
      <c r="AO252" s="132"/>
      <c r="AP252" s="132"/>
      <c r="AQ252" s="1"/>
      <c r="BB252" s="8"/>
      <c r="BC252" s="1"/>
    </row>
    <row r="254" spans="25:55" x14ac:dyDescent="0.25">
      <c r="Y254" s="1"/>
      <c r="Z254" s="1"/>
      <c r="AA254" s="1"/>
      <c r="AB254" s="1"/>
      <c r="AC254" s="1"/>
      <c r="AD254" s="1"/>
      <c r="AE254" s="1"/>
      <c r="AF254" s="1"/>
      <c r="AG254" s="1"/>
      <c r="AH254" s="1"/>
      <c r="AI254" s="1"/>
      <c r="AJ254" s="1"/>
      <c r="AK254" s="1"/>
      <c r="AL254" s="1"/>
      <c r="AM254" s="1"/>
      <c r="AN254" s="1"/>
      <c r="AO254" s="1"/>
      <c r="AP254" s="1"/>
      <c r="AQ254" s="1"/>
    </row>
    <row r="255" spans="25:55" ht="12.75" customHeight="1" x14ac:dyDescent="0.25">
      <c r="Y255" s="111"/>
      <c r="Z255" s="112"/>
      <c r="AA255" s="388" t="s">
        <v>82</v>
      </c>
      <c r="AB255" s="341" t="s">
        <v>9</v>
      </c>
      <c r="AC255" s="342"/>
      <c r="AD255" s="342"/>
      <c r="AE255" s="342"/>
      <c r="AF255" s="342"/>
      <c r="AG255" s="342"/>
      <c r="AH255" s="342"/>
      <c r="AI255" s="342"/>
      <c r="AJ255" s="342"/>
      <c r="AK255" s="342"/>
      <c r="AL255" s="342"/>
      <c r="AM255" s="342"/>
      <c r="AN255" s="342"/>
      <c r="AO255" s="342"/>
      <c r="AP255" s="342"/>
      <c r="AQ255" s="343"/>
      <c r="AR255" s="50"/>
      <c r="AS255" s="50"/>
      <c r="AT255" s="50"/>
      <c r="AU255" s="50"/>
      <c r="AV255" s="50"/>
      <c r="AW255" s="50"/>
      <c r="AX255" s="50"/>
      <c r="AY255" s="50"/>
      <c r="AZ255" s="50"/>
      <c r="BA255" s="50"/>
      <c r="BB255" s="50"/>
      <c r="BC255" s="51"/>
    </row>
    <row r="256" spans="25:55" ht="12.75" customHeight="1" x14ac:dyDescent="0.25">
      <c r="Y256" s="114" t="s">
        <v>68</v>
      </c>
      <c r="Z256" s="114" t="s">
        <v>71</v>
      </c>
      <c r="AA256" s="389" t="s">
        <v>66</v>
      </c>
      <c r="AB256" s="109" t="s">
        <v>72</v>
      </c>
      <c r="AC256" s="109" t="s">
        <v>73</v>
      </c>
      <c r="AD256" s="109" t="s">
        <v>74</v>
      </c>
      <c r="AE256" s="109"/>
      <c r="AF256" s="109"/>
      <c r="AG256" s="109"/>
      <c r="AH256" s="109"/>
      <c r="AI256" s="109"/>
      <c r="AJ256" s="109"/>
      <c r="AK256" s="109"/>
      <c r="AL256" s="109"/>
      <c r="AM256" s="109"/>
      <c r="AN256" s="109"/>
      <c r="AO256" s="109"/>
      <c r="AP256" s="109"/>
      <c r="AQ256" s="109" t="s">
        <v>75</v>
      </c>
      <c r="AR256" s="50"/>
      <c r="AS256" s="50"/>
      <c r="AT256" s="50"/>
      <c r="AU256" s="50"/>
      <c r="AV256" s="50"/>
      <c r="AW256" s="50"/>
      <c r="AX256" s="50"/>
      <c r="AY256" s="50"/>
      <c r="AZ256" s="50"/>
      <c r="BA256" s="50"/>
      <c r="BB256" s="50"/>
      <c r="BC256" s="51"/>
    </row>
    <row r="257" spans="25:43" x14ac:dyDescent="0.25">
      <c r="Y257" s="131">
        <v>1</v>
      </c>
      <c r="Z257" s="131">
        <v>0</v>
      </c>
      <c r="AA257" s="131">
        <v>0</v>
      </c>
      <c r="AB257" s="131">
        <v>0</v>
      </c>
      <c r="AC257" s="131">
        <v>0</v>
      </c>
      <c r="AD257" s="131"/>
      <c r="AE257" s="131">
        <v>0</v>
      </c>
      <c r="AF257" s="131">
        <v>1</v>
      </c>
      <c r="AG257" s="131">
        <v>0</v>
      </c>
      <c r="AH257" s="131"/>
      <c r="AI257" s="131"/>
      <c r="AJ257" s="131"/>
      <c r="AK257" s="131"/>
      <c r="AL257" s="131"/>
      <c r="AM257" s="131"/>
      <c r="AN257" s="131"/>
      <c r="AO257" s="131"/>
      <c r="AP257" s="131"/>
      <c r="AQ257" s="131"/>
    </row>
    <row r="258" spans="25:43" x14ac:dyDescent="0.25">
      <c r="Y258" s="131"/>
      <c r="Z258" s="131"/>
      <c r="AA258" s="131"/>
      <c r="AB258" s="131"/>
      <c r="AC258" s="131"/>
      <c r="AD258" s="131"/>
      <c r="AE258" s="131"/>
      <c r="AF258" s="131"/>
      <c r="AG258" s="131"/>
      <c r="AH258" s="131"/>
      <c r="AI258" s="131"/>
      <c r="AJ258" s="131"/>
      <c r="AK258" s="131"/>
      <c r="AL258" s="131"/>
      <c r="AM258" s="131"/>
      <c r="AN258" s="131"/>
      <c r="AO258" s="131"/>
      <c r="AP258" s="131"/>
      <c r="AQ258" s="131"/>
    </row>
    <row r="259" spans="25:43" x14ac:dyDescent="0.25">
      <c r="Y259" s="131"/>
      <c r="Z259" s="131"/>
      <c r="AA259" s="131"/>
      <c r="AB259" s="131"/>
      <c r="AC259" s="131"/>
      <c r="AD259" s="131"/>
      <c r="AE259" s="131"/>
      <c r="AF259" s="131"/>
      <c r="AG259" s="131"/>
      <c r="AH259" s="131"/>
      <c r="AI259" s="131"/>
      <c r="AJ259" s="131"/>
      <c r="AK259" s="131"/>
      <c r="AL259" s="131"/>
      <c r="AM259" s="131"/>
      <c r="AN259" s="131"/>
      <c r="AO259" s="131"/>
      <c r="AP259" s="131"/>
      <c r="AQ259" s="131"/>
    </row>
    <row r="260" spans="25:43" x14ac:dyDescent="0.25">
      <c r="Y260" s="173">
        <v>1</v>
      </c>
      <c r="Z260" s="173"/>
      <c r="AA260" s="173"/>
      <c r="AB260" s="173"/>
      <c r="AC260" s="173"/>
      <c r="AD260" s="173"/>
      <c r="AE260" s="173"/>
      <c r="AF260" s="173">
        <v>1</v>
      </c>
      <c r="AG260" s="173"/>
      <c r="AH260" s="131"/>
      <c r="AI260" s="131"/>
      <c r="AJ260" s="131"/>
      <c r="AK260" s="131"/>
      <c r="AL260" s="131"/>
      <c r="AM260" s="131"/>
      <c r="AN260" s="131"/>
      <c r="AO260" s="131"/>
      <c r="AP260" s="131"/>
      <c r="AQ260" s="131"/>
    </row>
    <row r="261" spans="25:43" x14ac:dyDescent="0.25">
      <c r="Y261" s="131"/>
      <c r="Z261" s="131"/>
      <c r="AA261" s="131"/>
      <c r="AB261" s="131"/>
      <c r="AC261" s="131"/>
      <c r="AD261" s="131"/>
      <c r="AE261" s="131"/>
      <c r="AF261" s="131"/>
      <c r="AG261" s="131"/>
      <c r="AH261" s="131"/>
      <c r="AI261" s="131"/>
      <c r="AJ261" s="131"/>
      <c r="AK261" s="131"/>
      <c r="AL261" s="131"/>
      <c r="AM261" s="131"/>
      <c r="AN261" s="131"/>
      <c r="AO261" s="131"/>
      <c r="AP261" s="131"/>
      <c r="AQ261" s="131"/>
    </row>
    <row r="262" spans="25:43" x14ac:dyDescent="0.25">
      <c r="Y262" s="131"/>
      <c r="Z262" s="131"/>
      <c r="AA262" s="131"/>
      <c r="AB262" s="131"/>
      <c r="AC262" s="131"/>
      <c r="AD262" s="131"/>
      <c r="AE262" s="131"/>
      <c r="AF262" s="131"/>
      <c r="AG262" s="131"/>
      <c r="AH262" s="131"/>
      <c r="AI262" s="131"/>
      <c r="AJ262" s="131"/>
      <c r="AK262" s="131"/>
      <c r="AL262" s="131"/>
      <c r="AM262" s="131"/>
      <c r="AN262" s="131"/>
      <c r="AO262" s="131"/>
      <c r="AP262" s="131"/>
      <c r="AQ262" s="131"/>
    </row>
    <row r="263" spans="25:43" x14ac:dyDescent="0.25">
      <c r="Y263" s="131"/>
      <c r="Z263" s="131"/>
      <c r="AA263" s="131">
        <v>1</v>
      </c>
      <c r="AB263" s="131"/>
      <c r="AC263" s="131"/>
      <c r="AD263" s="131"/>
      <c r="AE263" s="131"/>
      <c r="AF263" s="131"/>
      <c r="AG263" s="131">
        <v>1</v>
      </c>
      <c r="AH263" s="131"/>
      <c r="AI263" s="131"/>
      <c r="AJ263" s="131"/>
      <c r="AK263" s="131"/>
      <c r="AL263" s="131"/>
      <c r="AM263" s="131"/>
      <c r="AN263" s="131"/>
      <c r="AO263" s="131"/>
      <c r="AP263" s="131"/>
      <c r="AQ263" s="131"/>
    </row>
    <row r="264" spans="25:43" x14ac:dyDescent="0.25">
      <c r="Y264" s="131"/>
      <c r="Z264" s="131"/>
      <c r="AA264" s="131"/>
      <c r="AB264" s="131"/>
      <c r="AC264" s="131"/>
      <c r="AD264" s="131"/>
      <c r="AE264" s="131"/>
      <c r="AF264" s="131">
        <v>1</v>
      </c>
      <c r="AG264" s="131"/>
      <c r="AH264" s="131"/>
      <c r="AI264" s="131"/>
      <c r="AJ264" s="131"/>
      <c r="AK264" s="131"/>
      <c r="AL264" s="131"/>
      <c r="AM264" s="131"/>
      <c r="AN264" s="131"/>
      <c r="AO264" s="131"/>
      <c r="AP264" s="131"/>
      <c r="AQ264" s="131"/>
    </row>
    <row r="265" spans="25:43" x14ac:dyDescent="0.25">
      <c r="Y265" s="131"/>
      <c r="Z265" s="131"/>
      <c r="AA265" s="131"/>
      <c r="AB265" s="131"/>
      <c r="AC265" s="131"/>
      <c r="AD265" s="131"/>
      <c r="AE265" s="131"/>
      <c r="AF265" s="131"/>
      <c r="AG265" s="131"/>
      <c r="AH265" s="131"/>
      <c r="AI265" s="131"/>
      <c r="AJ265" s="131"/>
      <c r="AK265" s="131"/>
      <c r="AL265" s="131"/>
      <c r="AM265" s="131"/>
      <c r="AN265" s="131"/>
      <c r="AO265" s="131"/>
      <c r="AP265" s="131"/>
      <c r="AQ265" s="131"/>
    </row>
    <row r="266" spans="25:43" x14ac:dyDescent="0.25">
      <c r="Y266" s="131"/>
      <c r="Z266" s="131"/>
      <c r="AA266" s="131"/>
      <c r="AB266" s="131"/>
      <c r="AC266" s="131"/>
      <c r="AD266" s="131"/>
      <c r="AE266" s="131"/>
      <c r="AF266" s="131"/>
      <c r="AG266" s="131"/>
      <c r="AH266" s="131"/>
      <c r="AI266" s="131"/>
      <c r="AJ266" s="131"/>
      <c r="AK266" s="131"/>
      <c r="AL266" s="131"/>
      <c r="AM266" s="131"/>
      <c r="AN266" s="131"/>
      <c r="AO266" s="131"/>
      <c r="AP266" s="131"/>
      <c r="AQ266" s="131"/>
    </row>
    <row r="267" spans="25:43" x14ac:dyDescent="0.25">
      <c r="Y267" s="131"/>
      <c r="Z267" s="131"/>
      <c r="AA267" s="131"/>
      <c r="AB267" s="131"/>
      <c r="AC267" s="131"/>
      <c r="AD267" s="131"/>
      <c r="AE267" s="131"/>
      <c r="AF267" s="131"/>
      <c r="AG267" s="131"/>
      <c r="AH267" s="131"/>
      <c r="AI267" s="131"/>
      <c r="AJ267" s="131"/>
      <c r="AK267" s="131"/>
      <c r="AL267" s="131"/>
      <c r="AM267" s="131"/>
      <c r="AN267" s="131"/>
      <c r="AO267" s="131"/>
      <c r="AP267" s="131"/>
      <c r="AQ267" s="131"/>
    </row>
    <row r="268" spans="25:43" x14ac:dyDescent="0.25">
      <c r="Y268" s="131"/>
      <c r="Z268" s="131"/>
      <c r="AA268" s="131"/>
      <c r="AB268" s="131"/>
      <c r="AC268" s="131"/>
      <c r="AD268" s="131"/>
      <c r="AE268" s="131"/>
      <c r="AF268" s="131"/>
      <c r="AG268" s="131"/>
      <c r="AH268" s="131"/>
      <c r="AI268" s="131"/>
      <c r="AJ268" s="131"/>
      <c r="AK268" s="131"/>
      <c r="AL268" s="131"/>
      <c r="AM268" s="131"/>
      <c r="AN268" s="131"/>
      <c r="AO268" s="131"/>
      <c r="AP268" s="131"/>
      <c r="AQ268" s="131"/>
    </row>
    <row r="269" spans="25:43" x14ac:dyDescent="0.25">
      <c r="Y269" s="131"/>
      <c r="Z269" s="131"/>
      <c r="AA269" s="131"/>
      <c r="AB269" s="131"/>
      <c r="AC269" s="131"/>
      <c r="AD269" s="131"/>
      <c r="AE269" s="131"/>
      <c r="AF269" s="131"/>
      <c r="AG269" s="131"/>
      <c r="AH269" s="131"/>
      <c r="AI269" s="131"/>
      <c r="AJ269" s="131"/>
      <c r="AK269" s="131"/>
      <c r="AL269" s="131"/>
      <c r="AM269" s="131"/>
      <c r="AN269" s="131"/>
      <c r="AO269" s="131"/>
      <c r="AP269" s="131"/>
      <c r="AQ269" s="131"/>
    </row>
    <row r="270" spans="25:43" x14ac:dyDescent="0.25">
      <c r="Y270" s="131"/>
      <c r="Z270" s="131"/>
      <c r="AA270" s="131"/>
      <c r="AB270" s="131"/>
      <c r="AC270" s="131"/>
      <c r="AD270" s="131"/>
      <c r="AE270" s="131"/>
      <c r="AF270" s="131"/>
      <c r="AG270" s="131"/>
      <c r="AH270" s="131"/>
      <c r="AI270" s="131"/>
      <c r="AJ270" s="131"/>
      <c r="AK270" s="131"/>
      <c r="AL270" s="131"/>
      <c r="AM270" s="131"/>
      <c r="AN270" s="131"/>
      <c r="AO270" s="131"/>
      <c r="AP270" s="131"/>
      <c r="AQ270" s="131"/>
    </row>
    <row r="271" spans="25:43" x14ac:dyDescent="0.25">
      <c r="Y271" s="131"/>
      <c r="Z271" s="131"/>
      <c r="AA271" s="131"/>
      <c r="AB271" s="131"/>
      <c r="AC271" s="131"/>
      <c r="AD271" s="131"/>
      <c r="AE271" s="131"/>
      <c r="AF271" s="131"/>
      <c r="AG271" s="131"/>
      <c r="AH271" s="131"/>
      <c r="AI271" s="131"/>
      <c r="AJ271" s="131"/>
      <c r="AK271" s="131"/>
      <c r="AL271" s="131"/>
      <c r="AM271" s="131"/>
      <c r="AN271" s="131"/>
      <c r="AO271" s="131"/>
      <c r="AP271" s="131"/>
      <c r="AQ271" s="131"/>
    </row>
    <row r="272" spans="25:43" x14ac:dyDescent="0.25">
      <c r="Y272" s="131"/>
      <c r="Z272" s="131"/>
      <c r="AA272" s="131"/>
      <c r="AB272" s="131"/>
      <c r="AC272" s="131"/>
      <c r="AD272" s="131"/>
      <c r="AE272" s="131"/>
      <c r="AF272" s="131"/>
      <c r="AG272" s="131"/>
      <c r="AH272" s="131"/>
      <c r="AI272" s="131"/>
      <c r="AJ272" s="131"/>
      <c r="AK272" s="131"/>
      <c r="AL272" s="131"/>
      <c r="AM272" s="131"/>
      <c r="AN272" s="131"/>
      <c r="AO272" s="131"/>
      <c r="AP272" s="131"/>
      <c r="AQ272" s="131"/>
    </row>
    <row r="273" spans="25:43" x14ac:dyDescent="0.25">
      <c r="Y273" s="131"/>
      <c r="Z273" s="131"/>
      <c r="AA273" s="131"/>
      <c r="AB273" s="131"/>
      <c r="AC273" s="131"/>
      <c r="AD273" s="131"/>
      <c r="AE273" s="131"/>
      <c r="AF273" s="131"/>
      <c r="AG273" s="131"/>
      <c r="AH273" s="131"/>
      <c r="AI273" s="131"/>
      <c r="AJ273" s="131"/>
      <c r="AK273" s="131"/>
      <c r="AL273" s="131"/>
      <c r="AM273" s="131"/>
      <c r="AN273" s="131"/>
      <c r="AO273" s="131"/>
      <c r="AP273" s="131"/>
      <c r="AQ273" s="131"/>
    </row>
    <row r="274" spans="25:43" x14ac:dyDescent="0.25">
      <c r="Y274" s="55">
        <f t="shared" ref="Y274:AF274" si="0">SUM(Y257:Y273)</f>
        <v>2</v>
      </c>
      <c r="Z274" s="55">
        <f t="shared" si="0"/>
        <v>0</v>
      </c>
      <c r="AA274" s="55">
        <f t="shared" si="0"/>
        <v>1</v>
      </c>
      <c r="AB274" s="55">
        <f t="shared" si="0"/>
        <v>0</v>
      </c>
      <c r="AC274" s="55">
        <f t="shared" si="0"/>
        <v>0</v>
      </c>
      <c r="AD274" s="55">
        <f t="shared" si="0"/>
        <v>0</v>
      </c>
      <c r="AE274" s="55">
        <f t="shared" si="0"/>
        <v>0</v>
      </c>
      <c r="AF274" s="55">
        <f t="shared" si="0"/>
        <v>3</v>
      </c>
      <c r="AG274" s="131"/>
      <c r="AH274" s="131"/>
      <c r="AI274" s="131"/>
      <c r="AJ274" s="131"/>
      <c r="AK274" s="131"/>
      <c r="AL274" s="131"/>
      <c r="AM274" s="131"/>
      <c r="AN274" s="131"/>
      <c r="AO274" s="131"/>
      <c r="AP274" s="131"/>
      <c r="AQ274" s="131"/>
    </row>
    <row r="321" spans="25:27" x14ac:dyDescent="0.25">
      <c r="Y321" s="1"/>
      <c r="Z321" s="1"/>
      <c r="AA321" s="1"/>
    </row>
    <row r="322" spans="25:27" ht="12.75" customHeight="1" x14ac:dyDescent="0.25">
      <c r="Y322" s="106"/>
      <c r="Z322" s="106"/>
      <c r="AA322" s="107"/>
    </row>
    <row r="323" spans="25:27" x14ac:dyDescent="0.25">
      <c r="Y323" s="292" t="s">
        <v>90</v>
      </c>
      <c r="Z323" s="294"/>
      <c r="AA323" s="297" t="s">
        <v>91</v>
      </c>
    </row>
    <row r="324" spans="25:27" x14ac:dyDescent="0.25">
      <c r="Y324" s="108" t="s">
        <v>85</v>
      </c>
      <c r="Z324" s="108" t="s">
        <v>86</v>
      </c>
      <c r="AA324" s="387"/>
    </row>
    <row r="325" spans="25:27" x14ac:dyDescent="0.25">
      <c r="Y325" s="131"/>
      <c r="Z325" s="131"/>
      <c r="AA325" s="131"/>
    </row>
    <row r="326" spans="25:27" x14ac:dyDescent="0.25">
      <c r="Y326" s="131"/>
      <c r="Z326" s="131"/>
      <c r="AA326" s="131"/>
    </row>
    <row r="327" spans="25:27" x14ac:dyDescent="0.25">
      <c r="Y327" s="131"/>
      <c r="Z327" s="131"/>
      <c r="AA327" s="131"/>
    </row>
    <row r="328" spans="25:27" x14ac:dyDescent="0.25">
      <c r="Y328" s="131"/>
      <c r="Z328" s="131"/>
      <c r="AA328" s="131"/>
    </row>
    <row r="329" spans="25:27" x14ac:dyDescent="0.25">
      <c r="Y329" s="131"/>
      <c r="Z329" s="131"/>
      <c r="AA329" s="131"/>
    </row>
    <row r="330" spans="25:27" x14ac:dyDescent="0.25">
      <c r="Y330" s="131"/>
      <c r="Z330" s="131"/>
      <c r="AA330" s="131"/>
    </row>
    <row r="331" spans="25:27" x14ac:dyDescent="0.25">
      <c r="Y331" s="131"/>
      <c r="Z331" s="131"/>
      <c r="AA331" s="131"/>
    </row>
    <row r="332" spans="25:27" x14ac:dyDescent="0.25">
      <c r="Y332" s="131"/>
      <c r="Z332" s="131"/>
      <c r="AA332" s="131"/>
    </row>
    <row r="333" spans="25:27" x14ac:dyDescent="0.25">
      <c r="Y333" s="131"/>
      <c r="Z333" s="131"/>
      <c r="AA333" s="131"/>
    </row>
    <row r="334" spans="25:27" x14ac:dyDescent="0.25">
      <c r="Y334" s="131"/>
      <c r="Z334" s="131"/>
      <c r="AA334" s="131"/>
    </row>
    <row r="348" spans="1:55" ht="14.25" customHeight="1" x14ac:dyDescent="0.25"/>
    <row r="349" spans="1:55" s="50" customFormat="1" ht="12.75" customHeight="1" x14ac:dyDescent="0.25">
      <c r="A349" s="6"/>
      <c r="B349" s="129"/>
      <c r="C349" s="1"/>
      <c r="D349" s="132"/>
      <c r="E349" s="132"/>
      <c r="F349" s="1"/>
      <c r="G349" s="1"/>
      <c r="H349" s="129"/>
      <c r="I349" s="129"/>
      <c r="J349" s="129"/>
      <c r="K349" s="132"/>
      <c r="L349" s="129"/>
      <c r="M349" s="132"/>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32"/>
      <c r="AR349" s="1"/>
      <c r="AS349" s="1"/>
      <c r="AT349" s="1"/>
      <c r="AU349" s="1"/>
      <c r="AV349" s="1"/>
      <c r="AW349" s="1"/>
      <c r="AX349" s="1"/>
      <c r="AY349" s="1"/>
      <c r="AZ349" s="1"/>
      <c r="BA349" s="1"/>
      <c r="BB349" s="1"/>
      <c r="BC349" s="8"/>
    </row>
    <row r="350" spans="1:55" s="50" customFormat="1" x14ac:dyDescent="0.25">
      <c r="A350" s="6"/>
      <c r="B350" s="129"/>
      <c r="C350" s="1"/>
      <c r="D350" s="132"/>
      <c r="E350" s="132"/>
      <c r="F350" s="1"/>
      <c r="G350" s="1"/>
      <c r="H350" s="129"/>
      <c r="I350" s="129"/>
      <c r="J350" s="129"/>
      <c r="K350" s="132"/>
      <c r="L350" s="129"/>
      <c r="M350" s="132"/>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32"/>
      <c r="AR350" s="1"/>
      <c r="AS350" s="1"/>
      <c r="AT350" s="1"/>
      <c r="AU350" s="1"/>
      <c r="AV350" s="1"/>
      <c r="AW350" s="1"/>
      <c r="AX350" s="1"/>
      <c r="AY350" s="1"/>
      <c r="AZ350" s="1"/>
      <c r="BA350" s="1"/>
      <c r="BB350" s="1"/>
      <c r="BC350" s="8"/>
    </row>
    <row r="355" ht="12.75" customHeight="1" x14ac:dyDescent="0.25"/>
    <row r="356" ht="12.75" customHeight="1" x14ac:dyDescent="0.25"/>
    <row r="358" ht="12.75" customHeight="1" x14ac:dyDescent="0.25"/>
    <row r="362" ht="15.75" customHeight="1" x14ac:dyDescent="0.25"/>
    <row r="363" ht="12.75" customHeight="1" x14ac:dyDescent="0.25"/>
    <row r="368" ht="12.75" customHeight="1" x14ac:dyDescent="0.25"/>
    <row r="369" spans="1:55" ht="12.75" customHeight="1" x14ac:dyDescent="0.25"/>
    <row r="370" spans="1:55" ht="12.75" customHeight="1" x14ac:dyDescent="0.25"/>
    <row r="371" spans="1:55" ht="12.75" customHeight="1" x14ac:dyDescent="0.25"/>
    <row r="374" spans="1:55" ht="15" customHeight="1" x14ac:dyDescent="0.25"/>
    <row r="375" spans="1:55" ht="12.75" customHeight="1" x14ac:dyDescent="0.25"/>
    <row r="376" spans="1:55" s="49" customFormat="1" ht="47.25" customHeight="1" x14ac:dyDescent="0.25">
      <c r="A376" s="6"/>
      <c r="B376" s="129"/>
      <c r="C376" s="1"/>
      <c r="D376" s="132"/>
      <c r="E376" s="132"/>
      <c r="F376" s="1"/>
      <c r="G376" s="1"/>
      <c r="H376" s="129"/>
      <c r="I376" s="129"/>
      <c r="J376" s="129"/>
      <c r="K376" s="132"/>
      <c r="L376" s="129"/>
      <c r="M376" s="132"/>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c r="AN376" s="129"/>
      <c r="AO376" s="129"/>
      <c r="AP376" s="129"/>
      <c r="AQ376" s="132"/>
      <c r="AR376" s="1"/>
      <c r="AS376" s="1"/>
      <c r="AT376" s="1"/>
      <c r="AU376" s="1"/>
      <c r="AV376" s="1"/>
      <c r="AW376" s="1"/>
      <c r="AX376" s="1"/>
      <c r="AY376" s="1"/>
      <c r="AZ376" s="1"/>
      <c r="BA376" s="1"/>
      <c r="BB376" s="1"/>
      <c r="BC376" s="8"/>
    </row>
    <row r="377" spans="1:55" ht="78" customHeight="1" x14ac:dyDescent="0.25"/>
    <row r="378" spans="1:55" ht="121.9" customHeight="1" x14ac:dyDescent="0.25"/>
    <row r="381" spans="1:55" ht="32.25" customHeight="1" x14ac:dyDescent="0.25"/>
    <row r="382" spans="1:55" s="50" customFormat="1" ht="12.75" customHeight="1" x14ac:dyDescent="0.25">
      <c r="A382" s="6"/>
      <c r="B382" s="129"/>
      <c r="C382" s="1"/>
      <c r="D382" s="132"/>
      <c r="E382" s="132"/>
      <c r="F382" s="1"/>
      <c r="G382" s="1"/>
      <c r="H382" s="129"/>
      <c r="I382" s="129"/>
      <c r="J382" s="129"/>
      <c r="K382" s="132"/>
      <c r="L382" s="129"/>
      <c r="M382" s="132"/>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29"/>
      <c r="AL382" s="129"/>
      <c r="AM382" s="129"/>
      <c r="AN382" s="129"/>
      <c r="AO382" s="129"/>
      <c r="AP382" s="129"/>
      <c r="AQ382" s="132"/>
      <c r="AR382" s="1"/>
      <c r="AS382" s="1"/>
      <c r="AT382" s="1"/>
      <c r="AU382" s="1"/>
      <c r="AV382" s="1"/>
      <c r="AW382" s="1"/>
      <c r="AX382" s="1"/>
      <c r="AY382" s="1"/>
      <c r="AZ382" s="1"/>
      <c r="BA382" s="1"/>
      <c r="BB382" s="1"/>
      <c r="BC382" s="8"/>
    </row>
    <row r="383" spans="1:55" s="50" customFormat="1" x14ac:dyDescent="0.25">
      <c r="A383" s="6"/>
      <c r="B383" s="129"/>
      <c r="C383" s="1"/>
      <c r="D383" s="132"/>
      <c r="E383" s="132"/>
      <c r="F383" s="1"/>
      <c r="G383" s="1"/>
      <c r="H383" s="129"/>
      <c r="I383" s="129"/>
      <c r="J383" s="129"/>
      <c r="K383" s="132"/>
      <c r="L383" s="129"/>
      <c r="M383" s="132"/>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c r="AN383" s="129"/>
      <c r="AO383" s="129"/>
      <c r="AP383" s="129"/>
      <c r="AQ383" s="132"/>
      <c r="AR383" s="1"/>
      <c r="AS383" s="1"/>
      <c r="AT383" s="1"/>
      <c r="AU383" s="1"/>
      <c r="AV383" s="1"/>
      <c r="AW383" s="1"/>
      <c r="AX383" s="1"/>
      <c r="AY383" s="1"/>
      <c r="AZ383" s="1"/>
      <c r="BA383" s="1"/>
      <c r="BB383" s="1"/>
      <c r="BC383" s="8"/>
    </row>
    <row r="401" ht="12.75" customHeight="1" x14ac:dyDescent="0.25"/>
    <row r="404" ht="35.450000000000003" customHeight="1" x14ac:dyDescent="0.25"/>
    <row r="405" ht="93.75" customHeight="1" x14ac:dyDescent="0.25"/>
    <row r="406" ht="33" customHeight="1" x14ac:dyDescent="0.25"/>
    <row r="407" ht="23.25" customHeight="1" x14ac:dyDescent="0.25"/>
    <row r="408" ht="9.75" customHeight="1" x14ac:dyDescent="0.25"/>
    <row r="409" ht="11.25" customHeight="1" x14ac:dyDescent="0.25"/>
    <row r="410" ht="9.75" customHeight="1" x14ac:dyDescent="0.25"/>
    <row r="411" ht="9.75" customHeight="1" x14ac:dyDescent="0.25"/>
    <row r="412" ht="9.75" customHeight="1" x14ac:dyDescent="0.25"/>
    <row r="413" ht="9.75" customHeight="1" x14ac:dyDescent="0.25"/>
    <row r="414" ht="9.75" customHeight="1" x14ac:dyDescent="0.25"/>
    <row r="415" ht="9.75" customHeight="1" x14ac:dyDescent="0.25"/>
    <row r="416" ht="9.75" customHeight="1" x14ac:dyDescent="0.25"/>
    <row r="417" ht="9.75" customHeight="1" x14ac:dyDescent="0.25"/>
    <row r="418" ht="9.75" customHeight="1" x14ac:dyDescent="0.25"/>
    <row r="419" ht="25.5" customHeight="1" x14ac:dyDescent="0.25"/>
    <row r="420" ht="30.75" customHeight="1" x14ac:dyDescent="0.25"/>
    <row r="421" ht="21" customHeight="1" x14ac:dyDescent="0.25"/>
    <row r="422" ht="32.25" customHeight="1" x14ac:dyDescent="0.25"/>
    <row r="423" ht="24.75" customHeight="1" x14ac:dyDescent="0.25"/>
    <row r="424" ht="9.75" customHeight="1" x14ac:dyDescent="0.25"/>
    <row r="425" ht="9.75" customHeight="1" x14ac:dyDescent="0.25"/>
    <row r="426" ht="9.75" customHeight="1" x14ac:dyDescent="0.25"/>
    <row r="427" ht="57" customHeight="1" x14ac:dyDescent="0.25"/>
    <row r="428" ht="45.75" customHeight="1" x14ac:dyDescent="0.25"/>
    <row r="429" ht="9.75" customHeight="1" x14ac:dyDescent="0.25"/>
    <row r="430" ht="9.75" customHeight="1" x14ac:dyDescent="0.25"/>
    <row r="431" ht="9.75" customHeight="1" x14ac:dyDescent="0.25"/>
    <row r="432" ht="9.75" customHeight="1" x14ac:dyDescent="0.25"/>
    <row r="433" ht="9.75" customHeight="1" x14ac:dyDescent="0.25"/>
    <row r="434" ht="9.75" customHeight="1" x14ac:dyDescent="0.25"/>
    <row r="435" ht="34.5" customHeight="1" x14ac:dyDescent="0.25"/>
    <row r="436" ht="9.75" customHeight="1" x14ac:dyDescent="0.25"/>
    <row r="437" ht="9.75" customHeight="1" x14ac:dyDescent="0.25"/>
    <row r="438" ht="34.5" customHeight="1" x14ac:dyDescent="0.25"/>
    <row r="439" ht="21" customHeight="1" x14ac:dyDescent="0.25"/>
    <row r="440" ht="26.25" customHeight="1" x14ac:dyDescent="0.25"/>
    <row r="441" ht="15.6" customHeight="1" x14ac:dyDescent="0.25"/>
    <row r="442" ht="18.600000000000001" customHeight="1" x14ac:dyDescent="0.25"/>
    <row r="443" ht="15" customHeight="1" x14ac:dyDescent="0.25"/>
    <row r="444" ht="14.45" customHeight="1" x14ac:dyDescent="0.25"/>
    <row r="445" ht="19.149999999999999" customHeight="1" x14ac:dyDescent="0.25"/>
    <row r="446" ht="9.75" customHeight="1" x14ac:dyDescent="0.25"/>
    <row r="447" ht="9.7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sheetData>
  <mergeCells count="19">
    <mergeCell ref="A14:D14"/>
    <mergeCell ref="A15:D16"/>
    <mergeCell ref="A17:D18"/>
    <mergeCell ref="W90:W91"/>
    <mergeCell ref="X90:X91"/>
    <mergeCell ref="Y323:Z323"/>
    <mergeCell ref="AA323:AA324"/>
    <mergeCell ref="AA255:AA256"/>
    <mergeCell ref="AB255:AQ255"/>
    <mergeCell ref="H4:H5"/>
    <mergeCell ref="I4:J4"/>
    <mergeCell ref="K4:K5"/>
    <mergeCell ref="A1:I1"/>
    <mergeCell ref="A3:I3"/>
    <mergeCell ref="A4:A5"/>
    <mergeCell ref="B4:B5"/>
    <mergeCell ref="C4:C5"/>
    <mergeCell ref="D4:E4"/>
    <mergeCell ref="F4:G4"/>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0"/>
  <sheetViews>
    <sheetView zoomScale="98" zoomScaleNormal="98" workbookViewId="0">
      <selection activeCell="F8" sqref="F8"/>
    </sheetView>
  </sheetViews>
  <sheetFormatPr defaultColWidth="9.28515625" defaultRowHeight="12.75" x14ac:dyDescent="0.25"/>
  <cols>
    <col min="1" max="1" width="6" style="6" customWidth="1"/>
    <col min="2" max="2" width="9.42578125" style="129" customWidth="1"/>
    <col min="3" max="3" width="14.28515625" style="1" customWidth="1"/>
    <col min="4" max="4" width="6.7109375" style="132" customWidth="1"/>
    <col min="5" max="5" width="7.7109375" style="132" customWidth="1"/>
    <col min="6" max="6" width="21.7109375" style="1" customWidth="1"/>
    <col min="7" max="7" width="8.85546875" style="1" customWidth="1"/>
    <col min="8" max="8" width="9.28515625" style="129" customWidth="1"/>
    <col min="9" max="9" width="8.7109375" style="129" customWidth="1"/>
    <col min="10" max="10" width="9.5703125" style="129" customWidth="1"/>
    <col min="11" max="11" width="11.7109375" style="132" customWidth="1"/>
    <col min="12" max="12" width="11" style="129" customWidth="1"/>
    <col min="13" max="13" width="11.7109375" style="132" customWidth="1"/>
    <col min="14" max="14" width="14.140625" style="129" customWidth="1"/>
    <col min="15" max="15" width="13.7109375" style="129" customWidth="1"/>
    <col min="16" max="16" width="9.5703125" style="129" customWidth="1"/>
    <col min="17" max="17" width="10.140625" style="129" customWidth="1"/>
    <col min="18" max="18" width="7.28515625" style="129" customWidth="1"/>
    <col min="19" max="19" width="8.42578125" style="129" customWidth="1"/>
    <col min="20" max="20" width="8.7109375" style="129" customWidth="1"/>
    <col min="21" max="21" width="9.85546875" style="129" customWidth="1"/>
    <col min="22" max="22" width="7.85546875" style="129" customWidth="1"/>
    <col min="23" max="23" width="6" style="129" customWidth="1"/>
    <col min="24" max="24" width="7.28515625" style="129" customWidth="1"/>
    <col min="25" max="25" width="7.7109375" style="129" customWidth="1"/>
    <col min="26" max="26" width="9.7109375" style="129" customWidth="1"/>
    <col min="27" max="27" width="8.7109375" style="129" customWidth="1"/>
    <col min="28" max="29" width="8.28515625" style="129" customWidth="1"/>
    <col min="30" max="42" width="8.7109375" style="129" customWidth="1"/>
    <col min="43" max="43" width="6.28515625" style="132" customWidth="1"/>
    <col min="44" max="44" width="5.7109375" style="1" customWidth="1"/>
    <col min="45" max="45" width="6.5703125" style="1" customWidth="1"/>
    <col min="46" max="46" width="7" style="1" customWidth="1"/>
    <col min="47" max="47" width="5.28515625" style="1" customWidth="1"/>
    <col min="48" max="48" width="6.28515625" style="1" customWidth="1"/>
    <col min="49" max="50" width="4.7109375" style="1" customWidth="1"/>
    <col min="51" max="52" width="6" style="1" customWidth="1"/>
    <col min="53" max="53" width="7.42578125" style="1" customWidth="1"/>
    <col min="54" max="54" width="7.140625" style="1" customWidth="1"/>
    <col min="55" max="55" width="8.28515625" style="8" customWidth="1"/>
    <col min="56" max="16384" width="9.28515625" style="1"/>
  </cols>
  <sheetData>
    <row r="1" spans="1:56" ht="14.25" customHeight="1" x14ac:dyDescent="0.25">
      <c r="A1" s="301" t="s">
        <v>713</v>
      </c>
      <c r="B1" s="301"/>
      <c r="C1" s="301"/>
      <c r="D1" s="301"/>
      <c r="E1" s="301"/>
      <c r="F1" s="301"/>
      <c r="G1" s="301"/>
      <c r="H1" s="301"/>
      <c r="I1" s="301"/>
    </row>
    <row r="2" spans="1:56" x14ac:dyDescent="0.25">
      <c r="B2" s="23"/>
      <c r="C2" s="133"/>
      <c r="D2" s="28"/>
      <c r="E2" s="28"/>
      <c r="F2" s="133"/>
      <c r="G2" s="133"/>
      <c r="H2" s="23"/>
      <c r="I2" s="23"/>
      <c r="J2" s="23"/>
      <c r="K2" s="28"/>
      <c r="L2" s="23"/>
      <c r="M2" s="28"/>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8"/>
      <c r="AR2" s="133"/>
      <c r="AS2" s="133"/>
      <c r="AT2" s="133"/>
      <c r="AU2" s="133"/>
      <c r="AV2" s="133"/>
      <c r="AW2" s="133"/>
      <c r="AX2" s="133"/>
      <c r="AY2" s="133"/>
      <c r="AZ2" s="133"/>
      <c r="BA2" s="133"/>
      <c r="BB2" s="133"/>
      <c r="BC2" s="9"/>
    </row>
    <row r="3" spans="1:56" ht="21.75" customHeight="1" x14ac:dyDescent="0.25">
      <c r="A3" s="392" t="s">
        <v>709</v>
      </c>
      <c r="B3" s="392"/>
      <c r="C3" s="392"/>
      <c r="D3" s="392"/>
      <c r="E3" s="392"/>
      <c r="F3" s="392"/>
      <c r="G3" s="392"/>
      <c r="H3" s="392"/>
      <c r="I3" s="392"/>
      <c r="J3" s="392"/>
      <c r="K3" s="392"/>
      <c r="L3" s="392"/>
      <c r="M3" s="392"/>
      <c r="N3" s="28"/>
      <c r="O3" s="28"/>
      <c r="P3" s="28"/>
      <c r="Q3" s="28"/>
      <c r="R3" s="28"/>
    </row>
    <row r="4" spans="1:56" s="132" customFormat="1" ht="28.5" hidden="1" customHeight="1" x14ac:dyDescent="0.25">
      <c r="A4" s="340"/>
      <c r="B4" s="340"/>
      <c r="C4" s="340"/>
      <c r="D4" s="340"/>
      <c r="E4" s="340"/>
      <c r="F4" s="340"/>
      <c r="G4" s="340"/>
      <c r="H4" s="340"/>
      <c r="I4" s="340"/>
      <c r="J4" s="340"/>
      <c r="K4" s="340"/>
      <c r="L4" s="340"/>
      <c r="M4" s="340"/>
      <c r="N4" s="28"/>
      <c r="O4" s="28"/>
      <c r="P4" s="28"/>
      <c r="Q4" s="28"/>
      <c r="R4" s="28"/>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R4" s="1"/>
      <c r="AS4" s="1"/>
      <c r="AT4" s="1"/>
      <c r="AU4" s="1"/>
      <c r="AV4" s="1"/>
      <c r="AW4" s="1"/>
      <c r="AX4" s="1"/>
      <c r="AY4" s="1"/>
      <c r="AZ4" s="1"/>
      <c r="BA4" s="1"/>
      <c r="BB4" s="1"/>
      <c r="BC4" s="8"/>
      <c r="BD4" s="1"/>
    </row>
    <row r="5" spans="1:56" s="132" customFormat="1" ht="61.5" customHeight="1" x14ac:dyDescent="0.25">
      <c r="A5" s="291" t="s">
        <v>0</v>
      </c>
      <c r="B5" s="379" t="s">
        <v>683</v>
      </c>
      <c r="C5" s="380"/>
      <c r="D5" s="313" t="s">
        <v>707</v>
      </c>
      <c r="E5" s="346" t="s">
        <v>104</v>
      </c>
      <c r="F5" s="346"/>
      <c r="G5" s="346" t="s">
        <v>25</v>
      </c>
      <c r="H5" s="346"/>
      <c r="I5" s="346"/>
      <c r="J5" s="346"/>
      <c r="K5" s="346"/>
      <c r="L5" s="346"/>
      <c r="M5" s="346"/>
      <c r="N5" s="346"/>
      <c r="O5" s="346"/>
      <c r="P5" s="346"/>
      <c r="Q5" s="346"/>
      <c r="R5" s="4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R5" s="1"/>
      <c r="AS5" s="1"/>
      <c r="AT5" s="1"/>
      <c r="AU5" s="1"/>
      <c r="AV5" s="1"/>
      <c r="AW5" s="1"/>
      <c r="AX5" s="1"/>
      <c r="AY5" s="1"/>
      <c r="AZ5" s="1"/>
      <c r="BA5" s="1"/>
      <c r="BB5" s="1"/>
      <c r="BC5" s="8"/>
      <c r="BD5" s="1"/>
    </row>
    <row r="6" spans="1:56" s="132" customFormat="1" ht="28.5" customHeight="1" x14ac:dyDescent="0.25">
      <c r="A6" s="291"/>
      <c r="B6" s="323" t="s">
        <v>35</v>
      </c>
      <c r="C6" s="323" t="s">
        <v>63</v>
      </c>
      <c r="D6" s="393"/>
      <c r="E6" s="291" t="s">
        <v>103</v>
      </c>
      <c r="F6" s="291" t="s">
        <v>61</v>
      </c>
      <c r="G6" s="291" t="s">
        <v>706</v>
      </c>
      <c r="H6" s="291" t="s">
        <v>105</v>
      </c>
      <c r="I6" s="291"/>
      <c r="J6" s="291" t="s">
        <v>108</v>
      </c>
      <c r="K6" s="291" t="s">
        <v>124</v>
      </c>
      <c r="L6" s="291" t="s">
        <v>125</v>
      </c>
      <c r="M6" s="291" t="s">
        <v>708</v>
      </c>
      <c r="N6" s="291" t="s">
        <v>704</v>
      </c>
      <c r="O6" s="291" t="s">
        <v>109</v>
      </c>
      <c r="P6" s="291" t="s">
        <v>62</v>
      </c>
      <c r="Q6" s="291"/>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R6" s="1"/>
      <c r="AS6" s="1"/>
      <c r="AT6" s="1"/>
      <c r="AU6" s="1"/>
      <c r="AV6" s="1"/>
      <c r="AW6" s="1"/>
      <c r="AX6" s="1"/>
      <c r="AY6" s="1"/>
      <c r="AZ6" s="1"/>
      <c r="BA6" s="1"/>
      <c r="BB6" s="1"/>
      <c r="BC6" s="8"/>
      <c r="BD6" s="1"/>
    </row>
    <row r="7" spans="1:56" s="132" customFormat="1" ht="133.5" customHeight="1" x14ac:dyDescent="0.25">
      <c r="A7" s="291"/>
      <c r="B7" s="323"/>
      <c r="C7" s="323"/>
      <c r="D7" s="316"/>
      <c r="E7" s="291"/>
      <c r="F7" s="291"/>
      <c r="G7" s="291"/>
      <c r="H7" s="108" t="s">
        <v>106</v>
      </c>
      <c r="I7" s="108" t="s">
        <v>107</v>
      </c>
      <c r="J7" s="291"/>
      <c r="K7" s="291"/>
      <c r="L7" s="291"/>
      <c r="M7" s="291"/>
      <c r="N7" s="291"/>
      <c r="O7" s="291"/>
      <c r="P7" s="108" t="s">
        <v>64</v>
      </c>
      <c r="Q7" s="108" t="s">
        <v>7</v>
      </c>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R7" s="1"/>
      <c r="AS7" s="1"/>
      <c r="AT7" s="1"/>
      <c r="AU7" s="1"/>
      <c r="AV7" s="1"/>
      <c r="AW7" s="1"/>
      <c r="AX7" s="1"/>
      <c r="AY7" s="1"/>
      <c r="AZ7" s="1"/>
      <c r="BA7" s="1"/>
      <c r="BB7" s="1"/>
      <c r="BC7" s="8"/>
      <c r="BD7" s="1"/>
    </row>
    <row r="8" spans="1:56" s="132" customFormat="1" ht="42" customHeight="1" x14ac:dyDescent="0.25">
      <c r="A8" s="3"/>
      <c r="B8" s="130"/>
      <c r="C8" s="131"/>
      <c r="D8" s="108"/>
      <c r="E8" s="131"/>
      <c r="F8" s="131"/>
      <c r="G8" s="130"/>
      <c r="H8" s="130"/>
      <c r="I8" s="130"/>
      <c r="J8" s="130"/>
      <c r="K8" s="108"/>
      <c r="L8" s="130"/>
      <c r="M8" s="108"/>
      <c r="N8" s="130"/>
      <c r="O8" s="130"/>
      <c r="P8" s="130"/>
      <c r="Q8" s="130"/>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R8" s="1"/>
      <c r="AS8" s="1"/>
      <c r="AT8" s="1"/>
      <c r="AU8" s="1"/>
      <c r="AV8" s="1"/>
      <c r="AW8" s="1"/>
      <c r="AX8" s="1"/>
      <c r="AY8" s="1"/>
      <c r="AZ8" s="1"/>
      <c r="BA8" s="1"/>
      <c r="BB8" s="1"/>
      <c r="BC8" s="8"/>
      <c r="BD8" s="1"/>
    </row>
    <row r="9" spans="1:56" s="132" customFormat="1" ht="44.25" customHeight="1" x14ac:dyDescent="0.25">
      <c r="A9" s="6"/>
      <c r="B9" s="129"/>
      <c r="C9" s="1"/>
      <c r="F9" s="1"/>
      <c r="G9" s="1"/>
      <c r="H9" s="129"/>
      <c r="I9" s="129"/>
      <c r="J9" s="129"/>
      <c r="L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R9" s="1"/>
      <c r="AS9" s="1"/>
      <c r="AT9" s="1"/>
      <c r="AU9" s="1"/>
      <c r="AV9" s="1"/>
      <c r="AW9" s="1"/>
      <c r="AX9" s="1"/>
      <c r="AY9" s="1"/>
      <c r="AZ9" s="1"/>
      <c r="BA9" s="1"/>
      <c r="BB9" s="1"/>
      <c r="BC9" s="8"/>
      <c r="BD9" s="1"/>
    </row>
    <row r="29" spans="19:27" x14ac:dyDescent="0.25">
      <c r="S29" s="1"/>
      <c r="T29" s="1"/>
      <c r="U29" s="1"/>
      <c r="V29" s="1"/>
      <c r="W29" s="1"/>
      <c r="X29" s="1"/>
      <c r="Y29" s="1"/>
      <c r="Z29" s="1"/>
      <c r="AA29" s="1"/>
    </row>
    <row r="30" spans="19:27" ht="12.75" customHeight="1" x14ac:dyDescent="0.25">
      <c r="S30" s="106"/>
      <c r="T30" s="106"/>
      <c r="U30" s="106"/>
      <c r="V30" s="107"/>
      <c r="W30" s="292" t="s">
        <v>93</v>
      </c>
      <c r="X30" s="293"/>
      <c r="Y30" s="293"/>
      <c r="Z30" s="293"/>
      <c r="AA30" s="294"/>
    </row>
    <row r="31" spans="19:27" x14ac:dyDescent="0.25">
      <c r="S31" s="297" t="s">
        <v>89</v>
      </c>
      <c r="T31" s="292" t="s">
        <v>90</v>
      </c>
      <c r="U31" s="294"/>
      <c r="V31" s="297" t="s">
        <v>91</v>
      </c>
      <c r="W31" s="297" t="s">
        <v>88</v>
      </c>
      <c r="X31" s="297" t="s">
        <v>89</v>
      </c>
      <c r="Y31" s="292" t="s">
        <v>90</v>
      </c>
      <c r="Z31" s="294"/>
      <c r="AA31" s="297" t="s">
        <v>91</v>
      </c>
    </row>
    <row r="32" spans="19:27" x14ac:dyDescent="0.25">
      <c r="S32" s="387"/>
      <c r="T32" s="108" t="s">
        <v>85</v>
      </c>
      <c r="U32" s="108" t="s">
        <v>86</v>
      </c>
      <c r="V32" s="387"/>
      <c r="W32" s="387"/>
      <c r="X32" s="387"/>
      <c r="Y32" s="108" t="s">
        <v>85</v>
      </c>
      <c r="Z32" s="108" t="s">
        <v>86</v>
      </c>
      <c r="AA32" s="387"/>
    </row>
    <row r="33" spans="19:27" x14ac:dyDescent="0.25">
      <c r="S33" s="131"/>
      <c r="T33" s="131"/>
      <c r="U33" s="131"/>
      <c r="V33" s="131"/>
      <c r="W33" s="131"/>
      <c r="X33" s="131"/>
      <c r="Y33" s="131"/>
      <c r="Z33" s="131"/>
      <c r="AA33" s="131"/>
    </row>
    <row r="34" spans="19:27" x14ac:dyDescent="0.25">
      <c r="S34" s="131"/>
      <c r="T34" s="131"/>
      <c r="U34" s="131"/>
      <c r="V34" s="131"/>
      <c r="W34" s="131"/>
      <c r="X34" s="131"/>
      <c r="Y34" s="131"/>
      <c r="Z34" s="131"/>
      <c r="AA34" s="131"/>
    </row>
    <row r="35" spans="19:27" x14ac:dyDescent="0.25">
      <c r="S35" s="131"/>
      <c r="T35" s="131"/>
      <c r="U35" s="131"/>
      <c r="V35" s="131"/>
      <c r="W35" s="131"/>
      <c r="X35" s="131"/>
      <c r="Y35" s="131"/>
      <c r="Z35" s="131"/>
      <c r="AA35" s="131"/>
    </row>
    <row r="36" spans="19:27" x14ac:dyDescent="0.25">
      <c r="S36" s="131"/>
      <c r="T36" s="131"/>
      <c r="U36" s="131"/>
      <c r="V36" s="131"/>
      <c r="W36" s="131"/>
      <c r="X36" s="131"/>
      <c r="Y36" s="131"/>
      <c r="Z36" s="131"/>
      <c r="AA36" s="131"/>
    </row>
    <row r="37" spans="19:27" x14ac:dyDescent="0.25">
      <c r="S37" s="131"/>
      <c r="T37" s="131"/>
      <c r="U37" s="131"/>
      <c r="V37" s="131"/>
      <c r="W37" s="131"/>
      <c r="X37" s="131"/>
      <c r="Y37" s="131"/>
      <c r="Z37" s="131"/>
      <c r="AA37" s="131"/>
    </row>
    <row r="38" spans="19:27" x14ac:dyDescent="0.25">
      <c r="S38" s="131"/>
      <c r="T38" s="131"/>
      <c r="U38" s="131"/>
      <c r="V38" s="131"/>
      <c r="W38" s="131"/>
      <c r="X38" s="131"/>
      <c r="Y38" s="131"/>
      <c r="Z38" s="131"/>
      <c r="AA38" s="131"/>
    </row>
    <row r="39" spans="19:27" x14ac:dyDescent="0.25">
      <c r="S39" s="131"/>
      <c r="T39" s="131"/>
      <c r="U39" s="131"/>
      <c r="V39" s="131"/>
      <c r="W39" s="131"/>
      <c r="X39" s="131"/>
      <c r="Y39" s="131"/>
      <c r="Z39" s="131"/>
      <c r="AA39" s="131"/>
    </row>
    <row r="40" spans="19:27" x14ac:dyDescent="0.25">
      <c r="S40" s="131"/>
      <c r="T40" s="131"/>
      <c r="U40" s="131"/>
      <c r="V40" s="131"/>
      <c r="W40" s="131"/>
      <c r="X40" s="131"/>
      <c r="Y40" s="131"/>
      <c r="Z40" s="131"/>
      <c r="AA40" s="131"/>
    </row>
    <row r="41" spans="19:27" x14ac:dyDescent="0.25">
      <c r="S41" s="131"/>
      <c r="T41" s="131"/>
      <c r="U41" s="131"/>
      <c r="V41" s="131"/>
      <c r="W41" s="131"/>
      <c r="X41" s="131"/>
      <c r="Y41" s="131"/>
      <c r="Z41" s="131"/>
      <c r="AA41" s="131"/>
    </row>
    <row r="42" spans="19:27" x14ac:dyDescent="0.25">
      <c r="S42" s="131"/>
      <c r="T42" s="131"/>
      <c r="U42" s="131"/>
      <c r="V42" s="131"/>
      <c r="W42" s="131"/>
      <c r="X42" s="131"/>
      <c r="Y42" s="131"/>
      <c r="Z42" s="131"/>
      <c r="AA42" s="131"/>
    </row>
    <row r="86" ht="12.75" customHeight="1" x14ac:dyDescent="0.25"/>
    <row r="87" ht="12.75" customHeight="1" x14ac:dyDescent="0.25"/>
    <row r="89" ht="12.75" customHeight="1" x14ac:dyDescent="0.25"/>
    <row r="93" ht="12.75" customHeight="1" x14ac:dyDescent="0.25"/>
    <row r="185" spans="1:56" ht="14.25" customHeight="1" x14ac:dyDescent="0.25"/>
    <row r="186" spans="1:56" s="50" customFormat="1" x14ac:dyDescent="0.25">
      <c r="A186" s="6"/>
      <c r="B186" s="129"/>
      <c r="C186" s="1"/>
      <c r="D186" s="132"/>
      <c r="E186" s="132"/>
      <c r="F186" s="1"/>
      <c r="G186" s="1"/>
      <c r="H186" s="129"/>
      <c r="I186" s="129"/>
      <c r="J186" s="129"/>
      <c r="K186" s="132"/>
      <c r="L186" s="129"/>
      <c r="M186" s="132"/>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32"/>
      <c r="AR186" s="1"/>
      <c r="AS186" s="1"/>
      <c r="AT186" s="1"/>
      <c r="AU186" s="1"/>
      <c r="AV186" s="1"/>
      <c r="AW186" s="1"/>
      <c r="AX186" s="1"/>
      <c r="AY186" s="1"/>
      <c r="AZ186" s="1"/>
      <c r="BA186" s="1"/>
      <c r="BB186" s="1"/>
      <c r="BC186" s="8"/>
      <c r="BD186" s="1"/>
    </row>
    <row r="187" spans="1:56" s="50" customFormat="1" x14ac:dyDescent="0.25">
      <c r="A187" s="6"/>
      <c r="B187" s="129"/>
      <c r="C187" s="1"/>
      <c r="D187" s="132"/>
      <c r="E187" s="132"/>
      <c r="F187" s="1"/>
      <c r="G187" s="1"/>
      <c r="H187" s="129"/>
      <c r="I187" s="129"/>
      <c r="J187" s="129"/>
      <c r="K187" s="132"/>
      <c r="L187" s="129"/>
      <c r="M187" s="132"/>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32"/>
      <c r="AR187" s="1"/>
      <c r="AS187" s="1"/>
      <c r="AT187" s="1"/>
      <c r="AU187" s="1"/>
      <c r="AV187" s="1"/>
      <c r="AW187" s="1"/>
      <c r="AX187" s="1"/>
      <c r="AY187" s="1"/>
      <c r="AZ187" s="1"/>
      <c r="BA187" s="1"/>
      <c r="BB187" s="1"/>
      <c r="BC187" s="8"/>
      <c r="BD187" s="1"/>
    </row>
    <row r="199" ht="15.75" customHeight="1" x14ac:dyDescent="0.25"/>
    <row r="207" ht="12.75" customHeight="1" x14ac:dyDescent="0.25"/>
    <row r="211" spans="1:56" ht="15" customHeight="1" x14ac:dyDescent="0.25"/>
    <row r="212" spans="1:56" ht="12.75" customHeight="1" x14ac:dyDescent="0.25"/>
    <row r="213" spans="1:56" s="49" customFormat="1" ht="47.25" customHeight="1" x14ac:dyDescent="0.25">
      <c r="A213" s="6"/>
      <c r="B213" s="129"/>
      <c r="C213" s="1"/>
      <c r="D213" s="132"/>
      <c r="E213" s="132"/>
      <c r="F213" s="1"/>
      <c r="G213" s="1"/>
      <c r="H213" s="129"/>
      <c r="I213" s="129"/>
      <c r="J213" s="129"/>
      <c r="K213" s="132"/>
      <c r="L213" s="129"/>
      <c r="M213" s="132"/>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32"/>
      <c r="AR213" s="1"/>
      <c r="AS213" s="1"/>
      <c r="AT213" s="1"/>
      <c r="AU213" s="1"/>
      <c r="AV213" s="1"/>
      <c r="AW213" s="1"/>
      <c r="AX213" s="1"/>
      <c r="AY213" s="1"/>
      <c r="AZ213" s="1"/>
      <c r="BA213" s="1"/>
      <c r="BB213" s="1"/>
      <c r="BC213" s="8"/>
      <c r="BD213" s="1"/>
    </row>
    <row r="214" spans="1:56" ht="78" customHeight="1" x14ac:dyDescent="0.25"/>
    <row r="215" spans="1:56" ht="121.9" customHeight="1" x14ac:dyDescent="0.25"/>
    <row r="218" spans="1:56" ht="32.25" customHeight="1" x14ac:dyDescent="0.25"/>
    <row r="219" spans="1:56" s="50" customFormat="1" ht="12.75" customHeight="1" x14ac:dyDescent="0.25">
      <c r="A219" s="6"/>
      <c r="B219" s="129"/>
      <c r="C219" s="1"/>
      <c r="D219" s="132"/>
      <c r="E219" s="132"/>
      <c r="F219" s="1"/>
      <c r="G219" s="1"/>
      <c r="H219" s="129"/>
      <c r="I219" s="129"/>
      <c r="J219" s="129"/>
      <c r="K219" s="132"/>
      <c r="L219" s="129"/>
      <c r="M219" s="132"/>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129"/>
      <c r="AO219" s="129"/>
      <c r="AP219" s="129"/>
      <c r="AQ219" s="132"/>
      <c r="AR219" s="1"/>
      <c r="AS219" s="1"/>
      <c r="AT219" s="1"/>
      <c r="AU219" s="1"/>
      <c r="AV219" s="1"/>
      <c r="AW219" s="1"/>
      <c r="AX219" s="1"/>
      <c r="AY219" s="1"/>
      <c r="AZ219" s="1"/>
      <c r="BA219" s="1"/>
      <c r="BB219" s="1"/>
      <c r="BC219" s="8"/>
      <c r="BD219" s="1"/>
    </row>
    <row r="220" spans="1:56" s="50" customFormat="1" x14ac:dyDescent="0.25">
      <c r="A220" s="6"/>
      <c r="B220" s="129"/>
      <c r="C220" s="1"/>
      <c r="D220" s="132"/>
      <c r="E220" s="132"/>
      <c r="F220" s="1"/>
      <c r="G220" s="1"/>
      <c r="H220" s="129"/>
      <c r="I220" s="129"/>
      <c r="J220" s="129"/>
      <c r="K220" s="132"/>
      <c r="L220" s="129"/>
      <c r="M220" s="132"/>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129"/>
      <c r="AO220" s="129"/>
      <c r="AP220" s="129"/>
      <c r="AQ220" s="132"/>
      <c r="AR220" s="1"/>
      <c r="AS220" s="1"/>
      <c r="AT220" s="1"/>
      <c r="AU220" s="1"/>
      <c r="AV220" s="1"/>
      <c r="AW220" s="1"/>
      <c r="AX220" s="1"/>
      <c r="AY220" s="1"/>
      <c r="AZ220" s="1"/>
      <c r="BA220" s="1"/>
      <c r="BB220" s="1"/>
      <c r="BC220" s="8"/>
      <c r="BD220" s="1"/>
    </row>
    <row r="238" ht="12.75" customHeight="1" x14ac:dyDescent="0.25"/>
    <row r="241" ht="35.450000000000003" customHeight="1" x14ac:dyDescent="0.25"/>
    <row r="242" ht="93.75" customHeight="1" x14ac:dyDescent="0.25"/>
    <row r="243" ht="33" customHeight="1" x14ac:dyDescent="0.25"/>
    <row r="244" ht="23.25" customHeight="1" x14ac:dyDescent="0.25"/>
    <row r="245" ht="9.75" customHeight="1" x14ac:dyDescent="0.25"/>
    <row r="246" ht="11.25" customHeight="1" x14ac:dyDescent="0.25"/>
    <row r="247" ht="9.75" customHeight="1" x14ac:dyDescent="0.25"/>
    <row r="248" ht="9.75" customHeight="1" x14ac:dyDescent="0.25"/>
    <row r="249" ht="9.75" customHeight="1" x14ac:dyDescent="0.25"/>
    <row r="250" ht="9.75" customHeight="1" x14ac:dyDescent="0.25"/>
    <row r="251" ht="9.75" customHeight="1" x14ac:dyDescent="0.25"/>
    <row r="252" ht="9.75" customHeight="1" x14ac:dyDescent="0.25"/>
    <row r="253" ht="9.75" customHeight="1" x14ac:dyDescent="0.25"/>
    <row r="254" ht="9.75" customHeight="1" x14ac:dyDescent="0.25"/>
    <row r="255" ht="9.75" customHeight="1" x14ac:dyDescent="0.25"/>
    <row r="256" ht="25.5" customHeight="1" x14ac:dyDescent="0.25"/>
    <row r="257" ht="30.75" customHeight="1" x14ac:dyDescent="0.25"/>
    <row r="258" ht="21" customHeight="1" x14ac:dyDescent="0.25"/>
    <row r="259" ht="32.25" customHeight="1" x14ac:dyDescent="0.25"/>
    <row r="260" ht="24.75" customHeight="1" x14ac:dyDescent="0.25"/>
    <row r="261" ht="9.75" customHeight="1" x14ac:dyDescent="0.25"/>
    <row r="262" ht="9.75" customHeight="1" x14ac:dyDescent="0.25"/>
    <row r="263" ht="9.75" customHeight="1" x14ac:dyDescent="0.25"/>
    <row r="264" ht="57" customHeight="1" x14ac:dyDescent="0.25"/>
    <row r="265" ht="45.75" customHeight="1" x14ac:dyDescent="0.25"/>
    <row r="266" ht="9.75" customHeight="1" x14ac:dyDescent="0.25"/>
    <row r="267" ht="9.75" customHeight="1" x14ac:dyDescent="0.25"/>
    <row r="268" ht="9.75" customHeight="1" x14ac:dyDescent="0.25"/>
    <row r="269" ht="9.75" customHeight="1" x14ac:dyDescent="0.25"/>
    <row r="270" ht="9.75" customHeight="1" x14ac:dyDescent="0.25"/>
    <row r="271" ht="9.75" customHeight="1" x14ac:dyDescent="0.25"/>
    <row r="272" ht="34.5" customHeight="1" x14ac:dyDescent="0.25"/>
    <row r="273" ht="9.75" customHeight="1" x14ac:dyDescent="0.25"/>
    <row r="274" ht="9.75" customHeight="1" x14ac:dyDescent="0.25"/>
    <row r="275" ht="34.5" customHeight="1" x14ac:dyDescent="0.25"/>
    <row r="276" ht="21" customHeight="1" x14ac:dyDescent="0.25"/>
    <row r="277" ht="26.25" customHeight="1" x14ac:dyDescent="0.25"/>
    <row r="278" ht="15.6" customHeight="1" x14ac:dyDescent="0.25"/>
    <row r="279" ht="18.600000000000001" customHeight="1" x14ac:dyDescent="0.25"/>
    <row r="280" ht="15" customHeight="1" x14ac:dyDescent="0.25"/>
    <row r="281" ht="14.45" customHeight="1" x14ac:dyDescent="0.25"/>
    <row r="282" ht="19.149999999999999" customHeight="1" x14ac:dyDescent="0.25"/>
    <row r="283" ht="9.75" customHeight="1" x14ac:dyDescent="0.25"/>
    <row r="284" ht="9.7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sheetData>
  <mergeCells count="28">
    <mergeCell ref="L6:L7"/>
    <mergeCell ref="S31:S32"/>
    <mergeCell ref="T31:U31"/>
    <mergeCell ref="W30:AA30"/>
    <mergeCell ref="N6:N7"/>
    <mergeCell ref="O6:O7"/>
    <mergeCell ref="P6:Q6"/>
    <mergeCell ref="V31:V32"/>
    <mergeCell ref="W31:W32"/>
    <mergeCell ref="X31:X32"/>
    <mergeCell ref="Y31:Z31"/>
    <mergeCell ref="AA31:AA32"/>
    <mergeCell ref="A1:I1"/>
    <mergeCell ref="M6:M7"/>
    <mergeCell ref="A3:M4"/>
    <mergeCell ref="A5:A7"/>
    <mergeCell ref="B5:C5"/>
    <mergeCell ref="D5:D7"/>
    <mergeCell ref="E5:F5"/>
    <mergeCell ref="G5:Q5"/>
    <mergeCell ref="B6:B7"/>
    <mergeCell ref="C6:C7"/>
    <mergeCell ref="E6:E7"/>
    <mergeCell ref="F6:F7"/>
    <mergeCell ref="G6:G7"/>
    <mergeCell ref="H6:I6"/>
    <mergeCell ref="J6:J7"/>
    <mergeCell ref="K6:K7"/>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3"/>
  <sheetViews>
    <sheetView topLeftCell="A19" zoomScale="98" zoomScaleNormal="98" workbookViewId="0">
      <selection activeCell="G22" sqref="G22"/>
    </sheetView>
  </sheetViews>
  <sheetFormatPr defaultColWidth="9.28515625" defaultRowHeight="12.75" x14ac:dyDescent="0.25"/>
  <cols>
    <col min="1" max="1" width="6" style="6" customWidth="1"/>
    <col min="2" max="2" width="9.42578125" style="129" customWidth="1"/>
    <col min="3" max="3" width="14.28515625" style="1" customWidth="1"/>
    <col min="4" max="4" width="14" style="132" customWidth="1"/>
    <col min="5" max="5" width="24.140625" style="132" customWidth="1"/>
    <col min="6" max="6" width="21.7109375" style="1" customWidth="1"/>
    <col min="7" max="7" width="8.85546875" style="1" customWidth="1"/>
    <col min="8" max="8" width="9.28515625" style="129" customWidth="1"/>
    <col min="9" max="9" width="8.7109375" style="129" customWidth="1"/>
    <col min="10" max="10" width="9.5703125" style="129" customWidth="1"/>
    <col min="11" max="11" width="11.7109375" style="132" customWidth="1"/>
    <col min="12" max="12" width="11" style="129" customWidth="1"/>
    <col min="13" max="13" width="11.7109375" style="132" customWidth="1"/>
    <col min="14" max="14" width="14.140625" style="129" customWidth="1"/>
    <col min="15" max="15" width="13.7109375" style="129" customWidth="1"/>
    <col min="16" max="16" width="9.5703125" style="129" customWidth="1"/>
    <col min="17" max="17" width="10.140625" style="129" customWidth="1"/>
    <col min="18" max="18" width="7.28515625" style="129" customWidth="1"/>
    <col min="19" max="19" width="8.42578125" style="129" customWidth="1"/>
    <col min="20" max="20" width="8.7109375" style="129" customWidth="1"/>
    <col min="21" max="21" width="9.85546875" style="129" customWidth="1"/>
    <col min="22" max="22" width="7.85546875" style="129" customWidth="1"/>
    <col min="23" max="23" width="6" style="129" customWidth="1"/>
    <col min="24" max="24" width="7.28515625" style="129" customWidth="1"/>
    <col min="25" max="25" width="7.7109375" style="129" customWidth="1"/>
    <col min="26" max="26" width="9.7109375" style="129" customWidth="1"/>
    <col min="27" max="27" width="8.7109375" style="129" customWidth="1"/>
    <col min="28" max="29" width="8.28515625" style="129" customWidth="1"/>
    <col min="30" max="42" width="8.7109375" style="129" customWidth="1"/>
    <col min="43" max="43" width="6.28515625" style="132" customWidth="1"/>
    <col min="44" max="44" width="5.7109375" style="1" customWidth="1"/>
    <col min="45" max="45" width="6.5703125" style="1" customWidth="1"/>
    <col min="46" max="46" width="7" style="1" customWidth="1"/>
    <col min="47" max="47" width="5.28515625" style="1" customWidth="1"/>
    <col min="48" max="48" width="6.28515625" style="1" customWidth="1"/>
    <col min="49" max="50" width="4.7109375" style="1" customWidth="1"/>
    <col min="51" max="52" width="6" style="1" customWidth="1"/>
    <col min="53" max="53" width="7.42578125" style="1" customWidth="1"/>
    <col min="54" max="54" width="7.140625" style="1" customWidth="1"/>
    <col min="55" max="55" width="8.28515625" style="8" customWidth="1"/>
    <col min="56" max="16384" width="9.28515625" style="1"/>
  </cols>
  <sheetData>
    <row r="1" spans="1:55" ht="14.25" customHeight="1" x14ac:dyDescent="0.25">
      <c r="A1" s="301" t="s">
        <v>713</v>
      </c>
      <c r="B1" s="301"/>
      <c r="C1" s="301"/>
      <c r="D1" s="301"/>
      <c r="E1" s="301"/>
      <c r="F1" s="301"/>
      <c r="G1" s="301"/>
      <c r="H1" s="301"/>
      <c r="I1" s="301"/>
    </row>
    <row r="2" spans="1:55" x14ac:dyDescent="0.25">
      <c r="B2" s="23"/>
      <c r="C2" s="133"/>
      <c r="D2" s="28"/>
      <c r="E2" s="28"/>
      <c r="F2" s="133"/>
      <c r="G2" s="133"/>
      <c r="H2" s="23"/>
      <c r="I2" s="23"/>
      <c r="J2" s="23"/>
      <c r="K2" s="28"/>
      <c r="L2" s="23"/>
      <c r="M2" s="28"/>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8"/>
      <c r="AR2" s="133"/>
      <c r="AS2" s="133"/>
      <c r="AT2" s="133"/>
      <c r="AU2" s="133"/>
      <c r="AV2" s="133"/>
      <c r="AW2" s="133"/>
      <c r="AX2" s="133"/>
      <c r="AY2" s="133"/>
      <c r="AZ2" s="133"/>
      <c r="BA2" s="133"/>
      <c r="BB2" s="133"/>
      <c r="BC2" s="9"/>
    </row>
    <row r="3" spans="1:55" ht="23.25" customHeight="1" x14ac:dyDescent="0.25">
      <c r="A3" s="340" t="s">
        <v>65</v>
      </c>
      <c r="B3" s="340"/>
      <c r="C3" s="340"/>
      <c r="D3" s="340"/>
      <c r="E3" s="340"/>
      <c r="F3" s="340"/>
      <c r="G3" s="340"/>
      <c r="H3" s="340"/>
      <c r="I3" s="340"/>
      <c r="J3" s="1"/>
      <c r="L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55" s="50" customFormat="1" ht="12.75" customHeight="1" x14ac:dyDescent="0.25">
      <c r="A4" s="346" t="s">
        <v>0</v>
      </c>
      <c r="B4" s="348" t="s">
        <v>100</v>
      </c>
      <c r="C4" s="335" t="s">
        <v>46</v>
      </c>
      <c r="D4" s="336" t="s">
        <v>155</v>
      </c>
      <c r="E4" s="336"/>
      <c r="F4" s="337" t="s">
        <v>118</v>
      </c>
      <c r="G4" s="395" t="s">
        <v>154</v>
      </c>
      <c r="H4" s="345" t="s">
        <v>67</v>
      </c>
      <c r="I4" s="396" t="s">
        <v>76</v>
      </c>
      <c r="J4" s="341" t="s">
        <v>9</v>
      </c>
      <c r="K4" s="342"/>
      <c r="L4" s="342"/>
      <c r="M4" s="343"/>
      <c r="N4" s="396" t="s">
        <v>77</v>
      </c>
      <c r="O4" s="341" t="s">
        <v>9</v>
      </c>
      <c r="P4" s="342"/>
      <c r="Q4" s="342"/>
      <c r="R4" s="343"/>
      <c r="S4" s="396" t="s">
        <v>78</v>
      </c>
      <c r="T4" s="388" t="s">
        <v>79</v>
      </c>
      <c r="U4" s="345" t="s">
        <v>80</v>
      </c>
      <c r="V4" s="396" t="s">
        <v>81</v>
      </c>
      <c r="W4" s="341" t="s">
        <v>9</v>
      </c>
      <c r="X4" s="342"/>
      <c r="Y4" s="342"/>
      <c r="Z4" s="343"/>
      <c r="AA4" s="396" t="s">
        <v>82</v>
      </c>
      <c r="AB4" s="341" t="s">
        <v>9</v>
      </c>
      <c r="AC4" s="342"/>
      <c r="AD4" s="342"/>
      <c r="AE4" s="342"/>
      <c r="AF4" s="342"/>
      <c r="AG4" s="342"/>
      <c r="AH4" s="342"/>
      <c r="AI4" s="342"/>
      <c r="AJ4" s="342"/>
      <c r="AK4" s="342"/>
      <c r="AL4" s="342"/>
      <c r="AM4" s="342"/>
      <c r="AN4" s="342"/>
      <c r="AO4" s="342"/>
      <c r="AP4" s="342"/>
      <c r="AQ4" s="343"/>
      <c r="BC4" s="51"/>
    </row>
    <row r="5" spans="1:55" s="50" customFormat="1" ht="150" customHeight="1" x14ac:dyDescent="0.25">
      <c r="A5" s="346"/>
      <c r="B5" s="348"/>
      <c r="C5" s="335"/>
      <c r="D5" s="118" t="s">
        <v>35</v>
      </c>
      <c r="E5" s="118" t="s">
        <v>36</v>
      </c>
      <c r="F5" s="394"/>
      <c r="G5" s="395"/>
      <c r="H5" s="345"/>
      <c r="I5" s="397"/>
      <c r="J5" s="114" t="s">
        <v>70</v>
      </c>
      <c r="K5" s="114" t="s">
        <v>69</v>
      </c>
      <c r="L5" s="114" t="s">
        <v>68</v>
      </c>
      <c r="M5" s="114" t="s">
        <v>71</v>
      </c>
      <c r="N5" s="397" t="s">
        <v>66</v>
      </c>
      <c r="O5" s="109" t="s">
        <v>72</v>
      </c>
      <c r="P5" s="109" t="s">
        <v>73</v>
      </c>
      <c r="Q5" s="109" t="s">
        <v>74</v>
      </c>
      <c r="R5" s="109" t="s">
        <v>75</v>
      </c>
      <c r="S5" s="397"/>
      <c r="T5" s="389"/>
      <c r="U5" s="345"/>
      <c r="V5" s="397"/>
      <c r="W5" s="114" t="s">
        <v>70</v>
      </c>
      <c r="X5" s="114" t="s">
        <v>69</v>
      </c>
      <c r="Y5" s="114" t="s">
        <v>68</v>
      </c>
      <c r="Z5" s="114" t="s">
        <v>71</v>
      </c>
      <c r="AA5" s="397" t="s">
        <v>66</v>
      </c>
      <c r="AB5" s="109" t="s">
        <v>72</v>
      </c>
      <c r="AC5" s="109" t="s">
        <v>73</v>
      </c>
      <c r="AD5" s="109" t="s">
        <v>74</v>
      </c>
      <c r="AE5" s="109"/>
      <c r="AF5" s="109"/>
      <c r="AG5" s="109"/>
      <c r="AH5" s="109"/>
      <c r="AI5" s="109"/>
      <c r="AJ5" s="109"/>
      <c r="AK5" s="109"/>
      <c r="AL5" s="109"/>
      <c r="AM5" s="109"/>
      <c r="AN5" s="109"/>
      <c r="AO5" s="109"/>
      <c r="AP5" s="109"/>
      <c r="AQ5" s="109" t="s">
        <v>75</v>
      </c>
      <c r="BC5" s="51"/>
    </row>
    <row r="6" spans="1:55" ht="39.75" customHeight="1" x14ac:dyDescent="0.25">
      <c r="A6" s="168">
        <v>1</v>
      </c>
      <c r="B6" s="115" t="s">
        <v>777</v>
      </c>
      <c r="C6" s="115">
        <v>4</v>
      </c>
      <c r="D6" s="169" t="s">
        <v>1095</v>
      </c>
      <c r="E6" s="168" t="s">
        <v>1069</v>
      </c>
      <c r="F6" s="115" t="s">
        <v>881</v>
      </c>
      <c r="G6" s="131">
        <v>18</v>
      </c>
      <c r="H6" s="2">
        <v>1</v>
      </c>
      <c r="I6" s="2">
        <v>1</v>
      </c>
      <c r="J6" s="2"/>
      <c r="K6" s="2"/>
      <c r="L6" s="2">
        <v>1</v>
      </c>
      <c r="M6" s="2"/>
      <c r="N6" s="2"/>
      <c r="O6" s="2"/>
      <c r="P6" s="131"/>
      <c r="Q6" s="131"/>
      <c r="R6" s="131"/>
      <c r="S6" s="131">
        <v>1</v>
      </c>
      <c r="T6" s="131"/>
      <c r="U6" s="131">
        <v>1</v>
      </c>
      <c r="V6" s="131">
        <v>1</v>
      </c>
      <c r="W6" s="131"/>
      <c r="X6" s="131"/>
      <c r="Y6" s="131">
        <v>1</v>
      </c>
      <c r="Z6" s="131">
        <v>0</v>
      </c>
      <c r="AA6" s="131">
        <v>0</v>
      </c>
      <c r="AB6" s="131">
        <v>0</v>
      </c>
      <c r="AC6" s="131">
        <v>0</v>
      </c>
      <c r="AD6" s="131"/>
      <c r="AE6" s="131">
        <v>0</v>
      </c>
      <c r="AF6" s="131">
        <v>1</v>
      </c>
      <c r="AG6" s="131">
        <v>0</v>
      </c>
      <c r="AH6" s="131"/>
      <c r="AI6" s="131"/>
      <c r="AJ6" s="131"/>
      <c r="AK6" s="131"/>
      <c r="AL6" s="131"/>
      <c r="AM6" s="131"/>
      <c r="AN6" s="131"/>
      <c r="AO6" s="131"/>
      <c r="AP6" s="131"/>
      <c r="AQ6" s="131"/>
    </row>
    <row r="7" spans="1:55" ht="30" customHeight="1" x14ac:dyDescent="0.25">
      <c r="A7" s="168">
        <v>2</v>
      </c>
      <c r="B7" s="170" t="s">
        <v>788</v>
      </c>
      <c r="C7" s="115">
        <v>3</v>
      </c>
      <c r="D7" s="169" t="s">
        <v>856</v>
      </c>
      <c r="E7" s="168" t="s">
        <v>1047</v>
      </c>
      <c r="F7" s="115" t="s">
        <v>881</v>
      </c>
      <c r="G7" s="131">
        <v>21</v>
      </c>
      <c r="H7" s="2">
        <v>1</v>
      </c>
      <c r="I7" s="2">
        <v>1</v>
      </c>
      <c r="J7" s="2"/>
      <c r="K7" s="2"/>
      <c r="L7" s="2"/>
      <c r="M7" s="2">
        <v>1</v>
      </c>
      <c r="N7" s="131"/>
      <c r="O7" s="131"/>
      <c r="P7" s="131"/>
      <c r="Q7" s="131"/>
      <c r="R7" s="131"/>
      <c r="S7" s="131">
        <v>1</v>
      </c>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row>
    <row r="8" spans="1:55" ht="45" customHeight="1" x14ac:dyDescent="0.25">
      <c r="A8" s="168">
        <v>3</v>
      </c>
      <c r="B8" s="115" t="s">
        <v>781</v>
      </c>
      <c r="C8" s="115">
        <v>3</v>
      </c>
      <c r="D8" s="169" t="s">
        <v>854</v>
      </c>
      <c r="E8" s="168" t="s">
        <v>1061</v>
      </c>
      <c r="F8" s="115" t="s">
        <v>881</v>
      </c>
      <c r="G8" s="131">
        <v>27</v>
      </c>
      <c r="H8" s="2">
        <v>1</v>
      </c>
      <c r="I8" s="2">
        <v>1</v>
      </c>
      <c r="J8" s="2"/>
      <c r="K8" s="2"/>
      <c r="L8" s="2"/>
      <c r="M8" s="2">
        <v>1</v>
      </c>
      <c r="N8" s="131"/>
      <c r="O8" s="131"/>
      <c r="P8" s="131"/>
      <c r="Q8" s="131"/>
      <c r="R8" s="131"/>
      <c r="S8" s="131">
        <v>1</v>
      </c>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row>
    <row r="9" spans="1:55" ht="47.25" customHeight="1" x14ac:dyDescent="0.25">
      <c r="A9" s="171">
        <v>4</v>
      </c>
      <c r="B9" s="122" t="s">
        <v>794</v>
      </c>
      <c r="C9" s="122">
        <v>3</v>
      </c>
      <c r="D9" s="172" t="s">
        <v>1096</v>
      </c>
      <c r="E9" s="171" t="s">
        <v>864</v>
      </c>
      <c r="F9" s="122" t="s">
        <v>881</v>
      </c>
      <c r="G9" s="173">
        <v>19</v>
      </c>
      <c r="H9" s="174">
        <v>2</v>
      </c>
      <c r="I9" s="174">
        <v>2</v>
      </c>
      <c r="J9" s="174"/>
      <c r="K9" s="174"/>
      <c r="L9" s="174">
        <v>2</v>
      </c>
      <c r="M9" s="174"/>
      <c r="N9" s="173"/>
      <c r="O9" s="173"/>
      <c r="P9" s="173"/>
      <c r="Q9" s="173"/>
      <c r="R9" s="173"/>
      <c r="S9" s="173">
        <v>1</v>
      </c>
      <c r="T9" s="173">
        <v>1</v>
      </c>
      <c r="U9" s="173">
        <v>1</v>
      </c>
      <c r="V9" s="173">
        <v>1</v>
      </c>
      <c r="W9" s="173"/>
      <c r="X9" s="173"/>
      <c r="Y9" s="173">
        <v>1</v>
      </c>
      <c r="Z9" s="173"/>
      <c r="AA9" s="173"/>
      <c r="AB9" s="173"/>
      <c r="AC9" s="173"/>
      <c r="AD9" s="173"/>
      <c r="AE9" s="173"/>
      <c r="AF9" s="173">
        <v>1</v>
      </c>
      <c r="AG9" s="173"/>
      <c r="AH9" s="131"/>
      <c r="AI9" s="131"/>
      <c r="AJ9" s="131"/>
      <c r="AK9" s="131"/>
      <c r="AL9" s="131"/>
      <c r="AM9" s="131"/>
      <c r="AN9" s="131"/>
      <c r="AO9" s="131"/>
      <c r="AP9" s="131"/>
      <c r="AQ9" s="131"/>
    </row>
    <row r="10" spans="1:55" ht="49.5" customHeight="1" x14ac:dyDescent="0.25">
      <c r="A10" s="168">
        <v>5</v>
      </c>
      <c r="B10" s="115" t="s">
        <v>1097</v>
      </c>
      <c r="C10" s="115">
        <v>3</v>
      </c>
      <c r="D10" s="169" t="s">
        <v>836</v>
      </c>
      <c r="E10" s="168" t="s">
        <v>837</v>
      </c>
      <c r="F10" s="115" t="s">
        <v>881</v>
      </c>
      <c r="G10" s="131">
        <v>22</v>
      </c>
      <c r="H10" s="2">
        <v>1</v>
      </c>
      <c r="I10" s="2">
        <v>1</v>
      </c>
      <c r="J10" s="2"/>
      <c r="K10" s="2">
        <v>1</v>
      </c>
      <c r="L10" s="2"/>
      <c r="M10" s="2"/>
      <c r="N10" s="131"/>
      <c r="O10" s="131"/>
      <c r="P10" s="131"/>
      <c r="Q10" s="131"/>
      <c r="R10" s="131"/>
      <c r="S10" s="131">
        <v>1</v>
      </c>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row>
    <row r="11" spans="1:55" ht="37.5" customHeight="1" x14ac:dyDescent="0.25">
      <c r="A11" s="168">
        <v>6</v>
      </c>
      <c r="B11" s="115" t="s">
        <v>1098</v>
      </c>
      <c r="C11" s="115">
        <v>3</v>
      </c>
      <c r="D11" s="169" t="s">
        <v>867</v>
      </c>
      <c r="E11" s="168" t="s">
        <v>868</v>
      </c>
      <c r="F11" s="115" t="s">
        <v>881</v>
      </c>
      <c r="G11" s="131">
        <v>12</v>
      </c>
      <c r="H11" s="2">
        <v>1</v>
      </c>
      <c r="I11" s="2">
        <v>1</v>
      </c>
      <c r="J11" s="2"/>
      <c r="K11" s="2"/>
      <c r="L11" s="2">
        <v>1</v>
      </c>
      <c r="M11" s="2"/>
      <c r="N11" s="131"/>
      <c r="O11" s="131"/>
      <c r="P11" s="131"/>
      <c r="Q11" s="131"/>
      <c r="R11" s="131"/>
      <c r="S11" s="131">
        <v>1</v>
      </c>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row>
    <row r="12" spans="1:55" ht="33.75" customHeight="1" x14ac:dyDescent="0.25">
      <c r="A12" s="168">
        <v>7</v>
      </c>
      <c r="B12" s="115" t="s">
        <v>767</v>
      </c>
      <c r="C12" s="115">
        <v>3</v>
      </c>
      <c r="D12" s="169" t="s">
        <v>1099</v>
      </c>
      <c r="E12" s="168" t="s">
        <v>849</v>
      </c>
      <c r="F12" s="115" t="s">
        <v>881</v>
      </c>
      <c r="G12" s="131">
        <v>21</v>
      </c>
      <c r="H12" s="2">
        <v>1</v>
      </c>
      <c r="I12" s="2"/>
      <c r="J12" s="2"/>
      <c r="K12" s="2"/>
      <c r="L12" s="2"/>
      <c r="M12" s="2"/>
      <c r="N12" s="131">
        <v>1</v>
      </c>
      <c r="O12" s="131"/>
      <c r="P12" s="131"/>
      <c r="Q12" s="131"/>
      <c r="R12" s="131"/>
      <c r="S12" s="131"/>
      <c r="T12" s="131"/>
      <c r="U12" s="131">
        <v>1</v>
      </c>
      <c r="V12" s="131"/>
      <c r="W12" s="131"/>
      <c r="X12" s="131"/>
      <c r="Y12" s="131"/>
      <c r="Z12" s="131"/>
      <c r="AA12" s="131">
        <v>1</v>
      </c>
      <c r="AB12" s="131"/>
      <c r="AC12" s="131"/>
      <c r="AD12" s="131"/>
      <c r="AE12" s="131"/>
      <c r="AF12" s="131"/>
      <c r="AG12" s="131">
        <v>1</v>
      </c>
      <c r="AH12" s="131"/>
      <c r="AI12" s="131"/>
      <c r="AJ12" s="131"/>
      <c r="AK12" s="131"/>
      <c r="AL12" s="131"/>
      <c r="AM12" s="131"/>
      <c r="AN12" s="131"/>
      <c r="AO12" s="131"/>
      <c r="AP12" s="131"/>
      <c r="AQ12" s="131"/>
    </row>
    <row r="13" spans="1:55" ht="51.75" customHeight="1" x14ac:dyDescent="0.25">
      <c r="A13" s="168">
        <v>8</v>
      </c>
      <c r="B13" s="115" t="s">
        <v>803</v>
      </c>
      <c r="C13" s="115">
        <v>3</v>
      </c>
      <c r="D13" s="169" t="s">
        <v>871</v>
      </c>
      <c r="E13" s="168" t="s">
        <v>872</v>
      </c>
      <c r="F13" s="115" t="s">
        <v>881</v>
      </c>
      <c r="G13" s="131">
        <v>29</v>
      </c>
      <c r="H13" s="2">
        <v>1</v>
      </c>
      <c r="I13" s="2">
        <v>1</v>
      </c>
      <c r="J13" s="2"/>
      <c r="K13" s="2">
        <v>1</v>
      </c>
      <c r="L13" s="2"/>
      <c r="M13" s="2"/>
      <c r="N13" s="131"/>
      <c r="O13" s="131"/>
      <c r="P13" s="131"/>
      <c r="Q13" s="131"/>
      <c r="R13" s="131"/>
      <c r="S13" s="131">
        <v>1</v>
      </c>
      <c r="T13" s="131"/>
      <c r="U13" s="131">
        <v>1</v>
      </c>
      <c r="V13" s="131">
        <v>1</v>
      </c>
      <c r="W13" s="131"/>
      <c r="X13" s="131">
        <v>1</v>
      </c>
      <c r="Y13" s="131"/>
      <c r="Z13" s="131"/>
      <c r="AA13" s="131"/>
      <c r="AB13" s="131"/>
      <c r="AC13" s="131"/>
      <c r="AD13" s="131"/>
      <c r="AE13" s="131"/>
      <c r="AF13" s="131">
        <v>1</v>
      </c>
      <c r="AG13" s="131"/>
      <c r="AH13" s="131"/>
      <c r="AI13" s="131"/>
      <c r="AJ13" s="131"/>
      <c r="AK13" s="131"/>
      <c r="AL13" s="131"/>
      <c r="AM13" s="131"/>
      <c r="AN13" s="131"/>
      <c r="AO13" s="131"/>
      <c r="AP13" s="131"/>
      <c r="AQ13" s="131"/>
    </row>
    <row r="14" spans="1:55" ht="53.25" customHeight="1" x14ac:dyDescent="0.25">
      <c r="A14" s="168">
        <v>9</v>
      </c>
      <c r="B14" s="115" t="s">
        <v>802</v>
      </c>
      <c r="C14" s="115">
        <v>2</v>
      </c>
      <c r="D14" s="169" t="s">
        <v>1100</v>
      </c>
      <c r="E14" s="168" t="s">
        <v>870</v>
      </c>
      <c r="F14" s="115" t="s">
        <v>881</v>
      </c>
      <c r="G14" s="131">
        <v>28</v>
      </c>
      <c r="H14" s="2">
        <v>1</v>
      </c>
      <c r="I14" s="2"/>
      <c r="J14" s="2"/>
      <c r="K14" s="2"/>
      <c r="L14" s="2"/>
      <c r="M14" s="2"/>
      <c r="N14" s="131">
        <v>1</v>
      </c>
      <c r="O14" s="131"/>
      <c r="P14" s="131"/>
      <c r="Q14" s="131"/>
      <c r="R14" s="131"/>
      <c r="S14" s="131">
        <v>1</v>
      </c>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row>
    <row r="15" spans="1:55" ht="46.5" customHeight="1" x14ac:dyDescent="0.25">
      <c r="A15" s="168">
        <v>10</v>
      </c>
      <c r="B15" s="115" t="s">
        <v>743</v>
      </c>
      <c r="C15" s="115">
        <v>2</v>
      </c>
      <c r="D15" s="169" t="s">
        <v>822</v>
      </c>
      <c r="E15" s="168" t="s">
        <v>823</v>
      </c>
      <c r="F15" s="115" t="s">
        <v>882</v>
      </c>
      <c r="G15" s="131">
        <v>12</v>
      </c>
      <c r="H15" s="2">
        <v>1</v>
      </c>
      <c r="I15" s="2">
        <v>1</v>
      </c>
      <c r="J15" s="2"/>
      <c r="K15" s="2"/>
      <c r="L15" s="2"/>
      <c r="M15" s="2">
        <v>1</v>
      </c>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row>
    <row r="16" spans="1:55" ht="42" customHeight="1" x14ac:dyDescent="0.25">
      <c r="A16" s="168">
        <v>11</v>
      </c>
      <c r="B16" s="115" t="s">
        <v>768</v>
      </c>
      <c r="C16" s="115">
        <v>2</v>
      </c>
      <c r="D16" s="169" t="s">
        <v>1099</v>
      </c>
      <c r="E16" s="168" t="s">
        <v>849</v>
      </c>
      <c r="F16" s="115" t="s">
        <v>881</v>
      </c>
      <c r="G16" s="131">
        <v>25</v>
      </c>
      <c r="H16" s="2">
        <v>1</v>
      </c>
      <c r="I16" s="2">
        <v>1</v>
      </c>
      <c r="J16" s="2"/>
      <c r="K16" s="2">
        <v>1</v>
      </c>
      <c r="L16" s="2"/>
      <c r="M16" s="2"/>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row>
    <row r="17" spans="1:43" ht="79.5" customHeight="1" x14ac:dyDescent="0.25">
      <c r="A17" s="168">
        <v>12</v>
      </c>
      <c r="B17" s="115" t="s">
        <v>753</v>
      </c>
      <c r="C17" s="115">
        <v>2</v>
      </c>
      <c r="D17" s="169" t="s">
        <v>832</v>
      </c>
      <c r="E17" s="168" t="s">
        <v>1093</v>
      </c>
      <c r="F17" s="115" t="s">
        <v>881</v>
      </c>
      <c r="G17" s="131">
        <v>11</v>
      </c>
      <c r="H17" s="2">
        <v>1</v>
      </c>
      <c r="I17" s="2">
        <v>1</v>
      </c>
      <c r="J17" s="2"/>
      <c r="K17" s="2"/>
      <c r="L17" s="2">
        <v>1</v>
      </c>
      <c r="M17" s="2"/>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row>
    <row r="18" spans="1:43" ht="71.25" customHeight="1" x14ac:dyDescent="0.25">
      <c r="A18" s="168">
        <v>13</v>
      </c>
      <c r="B18" s="115" t="s">
        <v>1101</v>
      </c>
      <c r="C18" s="115">
        <v>1</v>
      </c>
      <c r="D18" s="169" t="s">
        <v>867</v>
      </c>
      <c r="E18" s="168" t="s">
        <v>868</v>
      </c>
      <c r="F18" s="115" t="s">
        <v>881</v>
      </c>
      <c r="G18" s="131">
        <v>27</v>
      </c>
      <c r="H18" s="2">
        <v>2</v>
      </c>
      <c r="I18" s="2">
        <v>2</v>
      </c>
      <c r="J18" s="2"/>
      <c r="K18" s="2"/>
      <c r="L18" s="2"/>
      <c r="M18" s="2">
        <v>2</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row>
    <row r="19" spans="1:43" ht="55.5" customHeight="1" x14ac:dyDescent="0.25">
      <c r="A19" s="168">
        <v>14</v>
      </c>
      <c r="B19" s="115" t="s">
        <v>744</v>
      </c>
      <c r="C19" s="115">
        <v>1</v>
      </c>
      <c r="D19" s="169" t="s">
        <v>822</v>
      </c>
      <c r="E19" s="168" t="s">
        <v>823</v>
      </c>
      <c r="F19" s="115" t="s">
        <v>881</v>
      </c>
      <c r="G19" s="131">
        <v>30</v>
      </c>
      <c r="H19" s="2">
        <v>3</v>
      </c>
      <c r="I19" s="2">
        <v>3</v>
      </c>
      <c r="J19" s="2"/>
      <c r="K19" s="2"/>
      <c r="L19" s="2">
        <v>1</v>
      </c>
      <c r="M19" s="2">
        <v>2</v>
      </c>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row>
    <row r="20" spans="1:43" ht="40.5" customHeight="1" x14ac:dyDescent="0.25">
      <c r="A20" s="168">
        <v>15</v>
      </c>
      <c r="B20" s="115" t="s">
        <v>771</v>
      </c>
      <c r="C20" s="115">
        <v>1</v>
      </c>
      <c r="D20" s="169" t="s">
        <v>850</v>
      </c>
      <c r="E20" s="168" t="s">
        <v>1065</v>
      </c>
      <c r="F20" s="115" t="s">
        <v>881</v>
      </c>
      <c r="G20" s="131">
        <v>26</v>
      </c>
      <c r="H20" s="2">
        <v>2</v>
      </c>
      <c r="I20" s="2">
        <v>1</v>
      </c>
      <c r="J20" s="2"/>
      <c r="K20" s="2"/>
      <c r="L20" s="2"/>
      <c r="M20" s="2">
        <v>1</v>
      </c>
      <c r="N20" s="131">
        <v>1</v>
      </c>
      <c r="O20" s="131"/>
      <c r="P20" s="131">
        <v>1</v>
      </c>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row>
    <row r="21" spans="1:43" ht="56.25" customHeight="1" x14ac:dyDescent="0.25">
      <c r="A21" s="168">
        <v>16</v>
      </c>
      <c r="B21" s="115" t="s">
        <v>746</v>
      </c>
      <c r="C21" s="115">
        <v>1</v>
      </c>
      <c r="D21" s="169" t="s">
        <v>824</v>
      </c>
      <c r="E21" s="168" t="s">
        <v>1102</v>
      </c>
      <c r="F21" s="115" t="s">
        <v>881</v>
      </c>
      <c r="G21" s="131">
        <v>23</v>
      </c>
      <c r="H21" s="2">
        <v>1</v>
      </c>
      <c r="I21" s="2">
        <v>1</v>
      </c>
      <c r="J21" s="2"/>
      <c r="K21" s="2"/>
      <c r="L21" s="2"/>
      <c r="M21" s="2">
        <v>1</v>
      </c>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row>
    <row r="22" spans="1:43" ht="57.75" customHeight="1" x14ac:dyDescent="0.25">
      <c r="A22" s="168">
        <v>17</v>
      </c>
      <c r="B22" s="115" t="s">
        <v>757</v>
      </c>
      <c r="C22" s="115">
        <v>1</v>
      </c>
      <c r="D22" s="169" t="s">
        <v>1103</v>
      </c>
      <c r="E22" s="168" t="s">
        <v>835</v>
      </c>
      <c r="F22" s="115" t="s">
        <v>881</v>
      </c>
      <c r="G22" s="131">
        <v>27</v>
      </c>
      <c r="H22" s="2">
        <v>1</v>
      </c>
      <c r="I22" s="2"/>
      <c r="J22" s="2"/>
      <c r="K22" s="2"/>
      <c r="L22" s="2"/>
      <c r="M22" s="2"/>
      <c r="N22" s="131">
        <v>1</v>
      </c>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row>
    <row r="23" spans="1:43" ht="12.75" customHeight="1" x14ac:dyDescent="0.25">
      <c r="A23" s="292" t="s">
        <v>98</v>
      </c>
      <c r="B23" s="293"/>
      <c r="C23" s="293"/>
      <c r="D23" s="294"/>
      <c r="E23" s="131"/>
      <c r="F23" s="131"/>
      <c r="G23" s="175">
        <f t="shared" ref="G23:AF23" si="0">SUM(G6:G22)</f>
        <v>378</v>
      </c>
      <c r="H23" s="175">
        <f t="shared" si="0"/>
        <v>22</v>
      </c>
      <c r="I23" s="175">
        <f t="shared" si="0"/>
        <v>18</v>
      </c>
      <c r="J23" s="175">
        <f t="shared" si="0"/>
        <v>0</v>
      </c>
      <c r="K23" s="175">
        <f t="shared" si="0"/>
        <v>3</v>
      </c>
      <c r="L23" s="175">
        <f t="shared" si="0"/>
        <v>6</v>
      </c>
      <c r="M23" s="175">
        <f t="shared" si="0"/>
        <v>9</v>
      </c>
      <c r="N23" s="175">
        <f t="shared" si="0"/>
        <v>4</v>
      </c>
      <c r="O23" s="55">
        <f t="shared" si="0"/>
        <v>0</v>
      </c>
      <c r="P23" s="55">
        <f t="shared" si="0"/>
        <v>1</v>
      </c>
      <c r="Q23" s="55">
        <f t="shared" si="0"/>
        <v>0</v>
      </c>
      <c r="R23" s="55">
        <f t="shared" si="0"/>
        <v>0</v>
      </c>
      <c r="S23" s="55">
        <f t="shared" si="0"/>
        <v>8</v>
      </c>
      <c r="T23" s="55">
        <f t="shared" si="0"/>
        <v>1</v>
      </c>
      <c r="U23" s="55">
        <f t="shared" si="0"/>
        <v>4</v>
      </c>
      <c r="V23" s="55">
        <f t="shared" si="0"/>
        <v>3</v>
      </c>
      <c r="W23" s="55">
        <f t="shared" si="0"/>
        <v>0</v>
      </c>
      <c r="X23" s="55">
        <f t="shared" si="0"/>
        <v>1</v>
      </c>
      <c r="Y23" s="55">
        <f t="shared" si="0"/>
        <v>2</v>
      </c>
      <c r="Z23" s="55">
        <f t="shared" si="0"/>
        <v>0</v>
      </c>
      <c r="AA23" s="55">
        <f t="shared" si="0"/>
        <v>1</v>
      </c>
      <c r="AB23" s="55">
        <f t="shared" si="0"/>
        <v>0</v>
      </c>
      <c r="AC23" s="55">
        <f t="shared" si="0"/>
        <v>0</v>
      </c>
      <c r="AD23" s="55">
        <f t="shared" si="0"/>
        <v>0</v>
      </c>
      <c r="AE23" s="55">
        <f t="shared" si="0"/>
        <v>0</v>
      </c>
      <c r="AF23" s="55">
        <f t="shared" si="0"/>
        <v>3</v>
      </c>
      <c r="AG23" s="131"/>
      <c r="AH23" s="131"/>
      <c r="AI23" s="131"/>
      <c r="AJ23" s="131"/>
      <c r="AK23" s="131"/>
      <c r="AL23" s="131"/>
      <c r="AM23" s="131"/>
      <c r="AN23" s="131"/>
      <c r="AO23" s="131"/>
      <c r="AP23" s="131"/>
      <c r="AQ23" s="131"/>
    </row>
  </sheetData>
  <mergeCells count="21">
    <mergeCell ref="A23:D23"/>
    <mergeCell ref="T4:T5"/>
    <mergeCell ref="U4:U5"/>
    <mergeCell ref="V4:V5"/>
    <mergeCell ref="W4:Z4"/>
    <mergeCell ref="AA4:AA5"/>
    <mergeCell ref="AB4:AQ4"/>
    <mergeCell ref="H4:H5"/>
    <mergeCell ref="I4:I5"/>
    <mergeCell ref="J4:M4"/>
    <mergeCell ref="N4:N5"/>
    <mergeCell ref="O4:R4"/>
    <mergeCell ref="S4:S5"/>
    <mergeCell ref="A1:I1"/>
    <mergeCell ref="A3:I3"/>
    <mergeCell ref="A4:A5"/>
    <mergeCell ref="B4:B5"/>
    <mergeCell ref="C4:C5"/>
    <mergeCell ref="D4:E4"/>
    <mergeCell ref="F4:F5"/>
    <mergeCell ref="G4:G5"/>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6"/>
  <sheetViews>
    <sheetView topLeftCell="A34" zoomScale="98" zoomScaleNormal="98" workbookViewId="0">
      <selection activeCell="F7" sqref="F7"/>
    </sheetView>
  </sheetViews>
  <sheetFormatPr defaultColWidth="9.28515625" defaultRowHeight="12.75" x14ac:dyDescent="0.25"/>
  <cols>
    <col min="1" max="1" width="6" style="6" customWidth="1"/>
    <col min="2" max="2" width="13.42578125" style="129" customWidth="1"/>
    <col min="3" max="3" width="14.28515625" style="1" customWidth="1"/>
    <col min="4" max="4" width="6.7109375" style="132" customWidth="1"/>
    <col min="5" max="5" width="7.7109375" style="132" customWidth="1"/>
    <col min="6" max="6" width="44.7109375" style="1" customWidth="1"/>
    <col min="7" max="7" width="11.140625" style="1" customWidth="1"/>
    <col min="8" max="8" width="9.28515625" style="129" customWidth="1"/>
    <col min="9" max="9" width="30.28515625" style="129" customWidth="1"/>
    <col min="10" max="10" width="9.5703125" style="129" customWidth="1"/>
    <col min="11" max="11" width="11.7109375" style="132" customWidth="1"/>
    <col min="12" max="12" width="11" style="129" customWidth="1"/>
    <col min="13" max="13" width="11.7109375" style="132" customWidth="1"/>
    <col min="14" max="14" width="14.140625" style="129" customWidth="1"/>
    <col min="15" max="15" width="13.7109375" style="129" customWidth="1"/>
    <col min="16" max="16" width="9.5703125" style="129" customWidth="1"/>
    <col min="17" max="17" width="10.140625" style="129" customWidth="1"/>
    <col min="18" max="18" width="7.28515625" style="129" customWidth="1"/>
    <col min="19" max="19" width="8.42578125" style="129" customWidth="1"/>
    <col min="20" max="20" width="8.7109375" style="129" customWidth="1"/>
    <col min="21" max="21" width="9.85546875" style="129" customWidth="1"/>
    <col min="22" max="22" width="7.85546875" style="129" customWidth="1"/>
    <col min="23" max="23" width="6" style="129" customWidth="1"/>
    <col min="24" max="24" width="7.28515625" style="129" customWidth="1"/>
    <col min="25" max="25" width="7.7109375" style="129" customWidth="1"/>
    <col min="26" max="26" width="9.7109375" style="129" customWidth="1"/>
    <col min="27" max="27" width="8.7109375" style="129" customWidth="1"/>
    <col min="28" max="29" width="8.28515625" style="129" customWidth="1"/>
    <col min="30" max="42" width="8.7109375" style="129" customWidth="1"/>
    <col min="43" max="43" width="6.28515625" style="132" customWidth="1"/>
    <col min="44" max="44" width="5.7109375" style="1" customWidth="1"/>
    <col min="45" max="45" width="6.5703125" style="1" customWidth="1"/>
    <col min="46" max="46" width="7" style="1" customWidth="1"/>
    <col min="47" max="47" width="5.28515625" style="1" customWidth="1"/>
    <col min="48" max="48" width="6.28515625" style="1" customWidth="1"/>
    <col min="49" max="50" width="4.7109375" style="1" customWidth="1"/>
    <col min="51" max="52" width="6" style="1" customWidth="1"/>
    <col min="53" max="53" width="7.42578125" style="1" customWidth="1"/>
    <col min="54" max="54" width="7.140625" style="1" customWidth="1"/>
    <col min="55" max="55" width="8.28515625" style="8" customWidth="1"/>
    <col min="56" max="16384" width="9.28515625" style="1"/>
  </cols>
  <sheetData>
    <row r="1" spans="1:55" ht="14.25" customHeight="1" x14ac:dyDescent="0.25">
      <c r="A1" s="301" t="s">
        <v>713</v>
      </c>
      <c r="B1" s="301"/>
      <c r="C1" s="301"/>
      <c r="D1" s="301"/>
      <c r="E1" s="301"/>
      <c r="F1" s="301"/>
      <c r="G1" s="301"/>
      <c r="H1" s="301"/>
      <c r="I1" s="301"/>
    </row>
    <row r="2" spans="1:55" x14ac:dyDescent="0.25">
      <c r="B2" s="23"/>
      <c r="C2" s="133"/>
      <c r="D2" s="28"/>
      <c r="E2" s="28"/>
      <c r="F2" s="133"/>
      <c r="G2" s="133"/>
      <c r="H2" s="23"/>
      <c r="I2" s="23"/>
      <c r="J2" s="23"/>
      <c r="K2" s="28"/>
      <c r="L2" s="23"/>
      <c r="M2" s="28"/>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8"/>
      <c r="AR2" s="133"/>
      <c r="AS2" s="133"/>
      <c r="AT2" s="133"/>
      <c r="AU2" s="133"/>
      <c r="AV2" s="133"/>
      <c r="AW2" s="133"/>
      <c r="AX2" s="133"/>
      <c r="AY2" s="133"/>
      <c r="AZ2" s="133"/>
      <c r="BA2" s="133"/>
      <c r="BB2" s="133"/>
      <c r="BC2" s="9"/>
    </row>
    <row r="3" spans="1:55" ht="20.25" customHeight="1" x14ac:dyDescent="0.25">
      <c r="A3" s="302" t="s">
        <v>156</v>
      </c>
      <c r="B3" s="302"/>
      <c r="C3" s="302"/>
      <c r="D3" s="302"/>
      <c r="E3" s="302"/>
      <c r="F3" s="302"/>
      <c r="G3" s="302"/>
      <c r="H3" s="302"/>
      <c r="I3" s="302"/>
      <c r="J3" s="1"/>
    </row>
    <row r="4" spans="1:55" ht="93.75" customHeight="1" x14ac:dyDescent="0.25">
      <c r="A4" s="383" t="s">
        <v>0</v>
      </c>
      <c r="B4" s="384" t="s">
        <v>100</v>
      </c>
      <c r="C4" s="401" t="s">
        <v>37</v>
      </c>
      <c r="D4" s="385" t="s">
        <v>46</v>
      </c>
      <c r="E4" s="323" t="s">
        <v>34</v>
      </c>
      <c r="F4" s="323"/>
      <c r="G4" s="402" t="s">
        <v>118</v>
      </c>
      <c r="H4" s="291" t="s">
        <v>83</v>
      </c>
      <c r="I4" s="291"/>
      <c r="J4" s="345" t="s">
        <v>84</v>
      </c>
    </row>
    <row r="5" spans="1:55" ht="33" customHeight="1" x14ac:dyDescent="0.25">
      <c r="A5" s="383"/>
      <c r="B5" s="384"/>
      <c r="C5" s="401"/>
      <c r="D5" s="385"/>
      <c r="E5" s="116" t="s">
        <v>35</v>
      </c>
      <c r="F5" s="116" t="s">
        <v>36</v>
      </c>
      <c r="G5" s="403"/>
      <c r="H5" s="108" t="s">
        <v>35</v>
      </c>
      <c r="I5" s="108" t="s">
        <v>36</v>
      </c>
      <c r="J5" s="345"/>
    </row>
    <row r="6" spans="1:55" ht="17.25" customHeight="1" x14ac:dyDescent="0.25">
      <c r="A6" s="113" t="s">
        <v>119</v>
      </c>
      <c r="B6" s="163" t="s">
        <v>741</v>
      </c>
      <c r="C6" s="3" t="s">
        <v>1044</v>
      </c>
      <c r="D6" s="164" t="s">
        <v>884</v>
      </c>
      <c r="E6" s="3" t="s">
        <v>820</v>
      </c>
      <c r="F6" s="165" t="s">
        <v>823</v>
      </c>
      <c r="G6" s="3" t="s">
        <v>881</v>
      </c>
      <c r="H6" s="113" t="s">
        <v>1045</v>
      </c>
      <c r="I6" s="3" t="s">
        <v>1046</v>
      </c>
      <c r="J6" s="113" t="s">
        <v>119</v>
      </c>
    </row>
    <row r="7" spans="1:55" ht="18" customHeight="1" x14ac:dyDescent="0.25">
      <c r="A7" s="113" t="s">
        <v>883</v>
      </c>
      <c r="B7" s="163" t="s">
        <v>788</v>
      </c>
      <c r="C7" s="3" t="s">
        <v>1044</v>
      </c>
      <c r="D7" s="164" t="s">
        <v>884</v>
      </c>
      <c r="E7" s="3" t="s">
        <v>856</v>
      </c>
      <c r="F7" s="165" t="s">
        <v>1047</v>
      </c>
      <c r="G7" s="3" t="s">
        <v>881</v>
      </c>
      <c r="H7" s="113" t="s">
        <v>1048</v>
      </c>
      <c r="I7" s="3" t="s">
        <v>1049</v>
      </c>
      <c r="J7" s="113" t="s">
        <v>886</v>
      </c>
    </row>
    <row r="8" spans="1:55" ht="15.75" customHeight="1" x14ac:dyDescent="0.25">
      <c r="A8" s="113" t="s">
        <v>884</v>
      </c>
      <c r="B8" s="163" t="s">
        <v>737</v>
      </c>
      <c r="C8" s="3" t="s">
        <v>1044</v>
      </c>
      <c r="D8" s="164" t="s">
        <v>884</v>
      </c>
      <c r="E8" s="3" t="s">
        <v>814</v>
      </c>
      <c r="F8" s="165" t="s">
        <v>1050</v>
      </c>
      <c r="G8" s="3" t="s">
        <v>881</v>
      </c>
      <c r="H8" s="113" t="s">
        <v>1051</v>
      </c>
      <c r="I8" s="3" t="s">
        <v>1052</v>
      </c>
      <c r="J8" s="113" t="s">
        <v>892</v>
      </c>
    </row>
    <row r="9" spans="1:55" ht="18.75" customHeight="1" x14ac:dyDescent="0.25">
      <c r="A9" s="113" t="s">
        <v>885</v>
      </c>
      <c r="B9" s="163" t="s">
        <v>789</v>
      </c>
      <c r="C9" s="3" t="s">
        <v>1044</v>
      </c>
      <c r="D9" s="164" t="s">
        <v>885</v>
      </c>
      <c r="E9" s="3" t="s">
        <v>856</v>
      </c>
      <c r="F9" s="165" t="s">
        <v>1047</v>
      </c>
      <c r="G9" s="3" t="s">
        <v>881</v>
      </c>
      <c r="H9" s="113" t="s">
        <v>1053</v>
      </c>
      <c r="I9" s="3" t="s">
        <v>1054</v>
      </c>
      <c r="J9" s="113" t="s">
        <v>900</v>
      </c>
    </row>
    <row r="10" spans="1:55" ht="18.75" customHeight="1" x14ac:dyDescent="0.25">
      <c r="A10" s="113" t="s">
        <v>886</v>
      </c>
      <c r="B10" s="166" t="s">
        <v>1055</v>
      </c>
      <c r="C10" s="3" t="s">
        <v>1044</v>
      </c>
      <c r="D10" s="164"/>
      <c r="E10" s="3" t="s">
        <v>1056</v>
      </c>
      <c r="F10" s="165" t="s">
        <v>1047</v>
      </c>
      <c r="G10" s="3" t="s">
        <v>881</v>
      </c>
      <c r="H10" s="113" t="s">
        <v>1057</v>
      </c>
      <c r="I10" s="3" t="s">
        <v>1058</v>
      </c>
      <c r="J10" s="113" t="s">
        <v>119</v>
      </c>
    </row>
    <row r="11" spans="1:55" ht="27.75" customHeight="1" x14ac:dyDescent="0.25">
      <c r="A11" s="113" t="s">
        <v>887</v>
      </c>
      <c r="B11" s="166" t="s">
        <v>752</v>
      </c>
      <c r="C11" s="3" t="s">
        <v>1044</v>
      </c>
      <c r="D11" s="164" t="s">
        <v>885</v>
      </c>
      <c r="E11" s="3" t="s">
        <v>830</v>
      </c>
      <c r="F11" s="165" t="s">
        <v>831</v>
      </c>
      <c r="G11" s="3" t="s">
        <v>881</v>
      </c>
      <c r="H11" s="113" t="s">
        <v>1059</v>
      </c>
      <c r="I11" s="3" t="s">
        <v>1060</v>
      </c>
      <c r="J11" s="113" t="s">
        <v>883</v>
      </c>
    </row>
    <row r="12" spans="1:55" ht="33.75" customHeight="1" x14ac:dyDescent="0.25">
      <c r="A12" s="113" t="s">
        <v>888</v>
      </c>
      <c r="B12" s="166" t="s">
        <v>781</v>
      </c>
      <c r="C12" s="3" t="s">
        <v>1044</v>
      </c>
      <c r="D12" s="164" t="s">
        <v>884</v>
      </c>
      <c r="E12" s="3" t="s">
        <v>854</v>
      </c>
      <c r="F12" s="165" t="s">
        <v>1061</v>
      </c>
      <c r="G12" s="3" t="s">
        <v>881</v>
      </c>
      <c r="H12" s="113" t="s">
        <v>1062</v>
      </c>
      <c r="I12" s="3" t="s">
        <v>1063</v>
      </c>
      <c r="J12" s="113" t="s">
        <v>904</v>
      </c>
    </row>
    <row r="13" spans="1:55" ht="30.75" customHeight="1" x14ac:dyDescent="0.25">
      <c r="A13" s="113" t="s">
        <v>889</v>
      </c>
      <c r="B13" s="166" t="s">
        <v>781</v>
      </c>
      <c r="C13" s="3" t="s">
        <v>1044</v>
      </c>
      <c r="D13" s="164" t="s">
        <v>884</v>
      </c>
      <c r="E13" s="3" t="s">
        <v>854</v>
      </c>
      <c r="F13" s="165" t="s">
        <v>1061</v>
      </c>
      <c r="G13" s="3" t="s">
        <v>882</v>
      </c>
      <c r="H13" s="113" t="s">
        <v>1062</v>
      </c>
      <c r="I13" s="3" t="s">
        <v>1063</v>
      </c>
      <c r="J13" s="113" t="s">
        <v>884</v>
      </c>
    </row>
    <row r="14" spans="1:55" ht="36.75" customHeight="1" x14ac:dyDescent="0.25">
      <c r="A14" s="113" t="s">
        <v>890</v>
      </c>
      <c r="B14" s="163" t="s">
        <v>788</v>
      </c>
      <c r="C14" s="3" t="s">
        <v>1044</v>
      </c>
      <c r="D14" s="164" t="s">
        <v>884</v>
      </c>
      <c r="E14" s="3" t="s">
        <v>856</v>
      </c>
      <c r="F14" s="165" t="s">
        <v>1047</v>
      </c>
      <c r="G14" s="3" t="s">
        <v>881</v>
      </c>
      <c r="H14" s="113"/>
      <c r="I14" s="3" t="s">
        <v>1064</v>
      </c>
      <c r="J14" s="113" t="s">
        <v>886</v>
      </c>
    </row>
    <row r="15" spans="1:55" ht="22.5" customHeight="1" x14ac:dyDescent="0.25">
      <c r="A15" s="113" t="s">
        <v>891</v>
      </c>
      <c r="B15" s="163" t="s">
        <v>737</v>
      </c>
      <c r="C15" s="3" t="s">
        <v>1044</v>
      </c>
      <c r="D15" s="164" t="s">
        <v>884</v>
      </c>
      <c r="E15" s="3" t="s">
        <v>814</v>
      </c>
      <c r="F15" s="165" t="s">
        <v>1050</v>
      </c>
      <c r="G15" s="3" t="s">
        <v>881</v>
      </c>
      <c r="H15" s="113" t="s">
        <v>1057</v>
      </c>
      <c r="I15" s="3" t="s">
        <v>1058</v>
      </c>
      <c r="J15" s="113" t="s">
        <v>893</v>
      </c>
    </row>
    <row r="16" spans="1:55" ht="21" customHeight="1" x14ac:dyDescent="0.25">
      <c r="A16" s="113" t="s">
        <v>892</v>
      </c>
      <c r="B16" s="166" t="s">
        <v>773</v>
      </c>
      <c r="C16" s="3" t="s">
        <v>1044</v>
      </c>
      <c r="D16" s="164" t="s">
        <v>883</v>
      </c>
      <c r="E16" s="3" t="s">
        <v>850</v>
      </c>
      <c r="F16" s="165" t="s">
        <v>1065</v>
      </c>
      <c r="G16" s="3" t="s">
        <v>881</v>
      </c>
      <c r="H16" s="113" t="s">
        <v>1066</v>
      </c>
      <c r="I16" s="3" t="s">
        <v>1067</v>
      </c>
      <c r="J16" s="113" t="s">
        <v>888</v>
      </c>
    </row>
    <row r="17" spans="1:10" ht="25.5" customHeight="1" x14ac:dyDescent="0.25">
      <c r="A17" s="113" t="s">
        <v>893</v>
      </c>
      <c r="B17" s="166" t="s">
        <v>773</v>
      </c>
      <c r="C17" s="3" t="s">
        <v>1044</v>
      </c>
      <c r="D17" s="164" t="s">
        <v>883</v>
      </c>
      <c r="E17" s="3" t="s">
        <v>850</v>
      </c>
      <c r="F17" s="165" t="s">
        <v>1065</v>
      </c>
      <c r="G17" s="3" t="s">
        <v>882</v>
      </c>
      <c r="H17" s="113" t="s">
        <v>1066</v>
      </c>
      <c r="I17" s="3" t="s">
        <v>1067</v>
      </c>
      <c r="J17" s="113" t="s">
        <v>119</v>
      </c>
    </row>
    <row r="18" spans="1:10" ht="25.5" customHeight="1" x14ac:dyDescent="0.25">
      <c r="A18" s="113" t="s">
        <v>894</v>
      </c>
      <c r="B18" s="166" t="s">
        <v>1068</v>
      </c>
      <c r="C18" s="3" t="s">
        <v>1044</v>
      </c>
      <c r="D18" s="164"/>
      <c r="E18" s="3" t="s">
        <v>852</v>
      </c>
      <c r="F18" s="165" t="s">
        <v>1069</v>
      </c>
      <c r="G18" s="3" t="s">
        <v>882</v>
      </c>
      <c r="H18" s="113" t="s">
        <v>1070</v>
      </c>
      <c r="I18" s="3" t="s">
        <v>1071</v>
      </c>
      <c r="J18" s="113" t="s">
        <v>119</v>
      </c>
    </row>
    <row r="19" spans="1:10" ht="30.75" customHeight="1" x14ac:dyDescent="0.25">
      <c r="A19" s="113" t="s">
        <v>895</v>
      </c>
      <c r="B19" s="166" t="s">
        <v>1068</v>
      </c>
      <c r="C19" s="3" t="s">
        <v>1044</v>
      </c>
      <c r="D19" s="164"/>
      <c r="E19" s="3" t="s">
        <v>852</v>
      </c>
      <c r="F19" s="165" t="s">
        <v>1069</v>
      </c>
      <c r="G19" s="3" t="s">
        <v>882</v>
      </c>
      <c r="H19" s="113" t="s">
        <v>1072</v>
      </c>
      <c r="I19" s="3" t="s">
        <v>1073</v>
      </c>
      <c r="J19" s="113" t="s">
        <v>119</v>
      </c>
    </row>
    <row r="20" spans="1:10" ht="27" customHeight="1" x14ac:dyDescent="0.25">
      <c r="A20" s="113" t="s">
        <v>896</v>
      </c>
      <c r="B20" s="166" t="s">
        <v>777</v>
      </c>
      <c r="C20" s="3" t="s">
        <v>1044</v>
      </c>
      <c r="D20" s="164" t="s">
        <v>885</v>
      </c>
      <c r="E20" s="3" t="s">
        <v>852</v>
      </c>
      <c r="F20" s="165" t="s">
        <v>1069</v>
      </c>
      <c r="G20" s="3" t="s">
        <v>881</v>
      </c>
      <c r="H20" s="113" t="s">
        <v>1070</v>
      </c>
      <c r="I20" s="3" t="s">
        <v>1071</v>
      </c>
      <c r="J20" s="113" t="s">
        <v>119</v>
      </c>
    </row>
    <row r="21" spans="1:10" ht="32.25" customHeight="1" x14ac:dyDescent="0.25">
      <c r="A21" s="113" t="s">
        <v>897</v>
      </c>
      <c r="B21" s="166" t="s">
        <v>747</v>
      </c>
      <c r="C21" s="3" t="s">
        <v>1044</v>
      </c>
      <c r="D21" s="164" t="s">
        <v>883</v>
      </c>
      <c r="E21" s="3" t="s">
        <v>1074</v>
      </c>
      <c r="F21" s="165" t="s">
        <v>825</v>
      </c>
      <c r="G21" s="3" t="s">
        <v>881</v>
      </c>
      <c r="H21" s="113" t="s">
        <v>1075</v>
      </c>
      <c r="I21" s="3" t="s">
        <v>1076</v>
      </c>
      <c r="J21" s="113" t="s">
        <v>900</v>
      </c>
    </row>
    <row r="22" spans="1:10" ht="24.75" customHeight="1" x14ac:dyDescent="0.25">
      <c r="A22" s="113" t="s">
        <v>898</v>
      </c>
      <c r="B22" s="166" t="s">
        <v>747</v>
      </c>
      <c r="C22" s="3" t="s">
        <v>1044</v>
      </c>
      <c r="D22" s="164" t="s">
        <v>883</v>
      </c>
      <c r="E22" s="3" t="s">
        <v>1074</v>
      </c>
      <c r="F22" s="165" t="s">
        <v>825</v>
      </c>
      <c r="G22" s="3" t="s">
        <v>882</v>
      </c>
      <c r="H22" s="113" t="s">
        <v>1075</v>
      </c>
      <c r="I22" s="3" t="s">
        <v>1076</v>
      </c>
      <c r="J22" s="113" t="s">
        <v>119</v>
      </c>
    </row>
    <row r="23" spans="1:10" ht="36.75" customHeight="1" x14ac:dyDescent="0.25">
      <c r="A23" s="113" t="s">
        <v>899</v>
      </c>
      <c r="B23" s="166" t="s">
        <v>1022</v>
      </c>
      <c r="C23" s="3" t="s">
        <v>1077</v>
      </c>
      <c r="D23" s="164" t="s">
        <v>884</v>
      </c>
      <c r="E23" s="3" t="s">
        <v>1078</v>
      </c>
      <c r="F23" s="165" t="s">
        <v>1050</v>
      </c>
      <c r="G23" s="3" t="s">
        <v>882</v>
      </c>
      <c r="H23" s="113" t="s">
        <v>1079</v>
      </c>
      <c r="I23" s="3" t="s">
        <v>1080</v>
      </c>
      <c r="J23" s="113" t="s">
        <v>888</v>
      </c>
    </row>
    <row r="24" spans="1:10" ht="25.5" customHeight="1" x14ac:dyDescent="0.25">
      <c r="A24" s="113" t="s">
        <v>900</v>
      </c>
      <c r="B24" s="166" t="s">
        <v>786</v>
      </c>
      <c r="C24" s="3" t="s">
        <v>1077</v>
      </c>
      <c r="D24" s="164" t="s">
        <v>885</v>
      </c>
      <c r="E24" s="3" t="s">
        <v>1081</v>
      </c>
      <c r="F24" s="165" t="s">
        <v>1061</v>
      </c>
      <c r="G24" s="3" t="s">
        <v>881</v>
      </c>
      <c r="H24" s="113" t="s">
        <v>1082</v>
      </c>
      <c r="I24" s="3" t="s">
        <v>1083</v>
      </c>
      <c r="J24" s="113" t="s">
        <v>887</v>
      </c>
    </row>
    <row r="25" spans="1:10" ht="24" customHeight="1" x14ac:dyDescent="0.25">
      <c r="A25" s="113" t="s">
        <v>901</v>
      </c>
      <c r="B25" s="166" t="s">
        <v>786</v>
      </c>
      <c r="C25" s="3" t="s">
        <v>1077</v>
      </c>
      <c r="D25" s="164" t="s">
        <v>885</v>
      </c>
      <c r="E25" s="3" t="s">
        <v>1081</v>
      </c>
      <c r="F25" s="165" t="s">
        <v>1061</v>
      </c>
      <c r="G25" s="3" t="s">
        <v>882</v>
      </c>
      <c r="H25" s="113" t="s">
        <v>1082</v>
      </c>
      <c r="I25" s="3" t="s">
        <v>1083</v>
      </c>
      <c r="J25" s="113" t="s">
        <v>887</v>
      </c>
    </row>
    <row r="26" spans="1:10" ht="57" customHeight="1" x14ac:dyDescent="0.25">
      <c r="A26" s="113" t="s">
        <v>902</v>
      </c>
      <c r="B26" s="166" t="s">
        <v>756</v>
      </c>
      <c r="C26" s="3" t="s">
        <v>1044</v>
      </c>
      <c r="D26" s="164" t="s">
        <v>885</v>
      </c>
      <c r="E26" s="3" t="s">
        <v>832</v>
      </c>
      <c r="F26" s="165" t="s">
        <v>1093</v>
      </c>
      <c r="G26" s="3" t="s">
        <v>881</v>
      </c>
      <c r="H26" s="113" t="s">
        <v>1084</v>
      </c>
      <c r="I26" s="3" t="s">
        <v>1085</v>
      </c>
      <c r="J26" s="113" t="s">
        <v>898</v>
      </c>
    </row>
    <row r="27" spans="1:10" ht="45.75" customHeight="1" x14ac:dyDescent="0.25">
      <c r="A27" s="113" t="s">
        <v>903</v>
      </c>
      <c r="B27" s="166" t="s">
        <v>756</v>
      </c>
      <c r="C27" s="3" t="s">
        <v>1044</v>
      </c>
      <c r="D27" s="164" t="s">
        <v>885</v>
      </c>
      <c r="E27" s="3" t="s">
        <v>832</v>
      </c>
      <c r="F27" s="165" t="s">
        <v>1093</v>
      </c>
      <c r="G27" s="3" t="s">
        <v>882</v>
      </c>
      <c r="H27" s="113" t="s">
        <v>1084</v>
      </c>
      <c r="I27" s="3" t="s">
        <v>1085</v>
      </c>
      <c r="J27" s="113" t="s">
        <v>119</v>
      </c>
    </row>
    <row r="28" spans="1:10" ht="36.75" customHeight="1" x14ac:dyDescent="0.25">
      <c r="A28" s="113" t="s">
        <v>904</v>
      </c>
      <c r="B28" s="166" t="s">
        <v>789</v>
      </c>
      <c r="C28" s="3" t="s">
        <v>1044</v>
      </c>
      <c r="D28" s="164" t="s">
        <v>885</v>
      </c>
      <c r="E28" s="3" t="s">
        <v>856</v>
      </c>
      <c r="F28" s="165" t="s">
        <v>1047</v>
      </c>
      <c r="G28" s="3" t="s">
        <v>881</v>
      </c>
      <c r="H28" s="113"/>
      <c r="I28" s="3" t="s">
        <v>1064</v>
      </c>
      <c r="J28" s="113" t="s">
        <v>119</v>
      </c>
    </row>
    <row r="29" spans="1:10" ht="24.75" customHeight="1" x14ac:dyDescent="0.25">
      <c r="A29" s="113" t="s">
        <v>905</v>
      </c>
      <c r="B29" s="166" t="s">
        <v>788</v>
      </c>
      <c r="C29" s="3" t="s">
        <v>1044</v>
      </c>
      <c r="D29" s="164" t="s">
        <v>884</v>
      </c>
      <c r="E29" s="3" t="s">
        <v>856</v>
      </c>
      <c r="F29" s="165" t="s">
        <v>1047</v>
      </c>
      <c r="G29" s="3" t="s">
        <v>881</v>
      </c>
      <c r="H29" s="113" t="s">
        <v>1048</v>
      </c>
      <c r="I29" s="3" t="s">
        <v>1049</v>
      </c>
      <c r="J29" s="113" t="s">
        <v>885</v>
      </c>
    </row>
    <row r="30" spans="1:10" ht="17.25" customHeight="1" x14ac:dyDescent="0.25">
      <c r="A30" s="113" t="s">
        <v>906</v>
      </c>
      <c r="B30" s="166" t="s">
        <v>774</v>
      </c>
      <c r="C30" s="3" t="s">
        <v>1044</v>
      </c>
      <c r="D30" s="164" t="s">
        <v>885</v>
      </c>
      <c r="E30" s="3" t="s">
        <v>850</v>
      </c>
      <c r="F30" s="165" t="s">
        <v>1065</v>
      </c>
      <c r="G30" s="3" t="s">
        <v>881</v>
      </c>
      <c r="H30" s="113" t="s">
        <v>1086</v>
      </c>
      <c r="I30" s="3" t="s">
        <v>1087</v>
      </c>
      <c r="J30" s="113" t="s">
        <v>901</v>
      </c>
    </row>
    <row r="31" spans="1:10" ht="18.75" customHeight="1" x14ac:dyDescent="0.25">
      <c r="A31" s="113" t="s">
        <v>907</v>
      </c>
      <c r="B31" s="166" t="s">
        <v>774</v>
      </c>
      <c r="C31" s="3" t="s">
        <v>1044</v>
      </c>
      <c r="D31" s="164" t="s">
        <v>885</v>
      </c>
      <c r="E31" s="3" t="s">
        <v>850</v>
      </c>
      <c r="F31" s="165" t="s">
        <v>1065</v>
      </c>
      <c r="G31" s="3" t="s">
        <v>881</v>
      </c>
      <c r="H31" s="113" t="s">
        <v>1088</v>
      </c>
      <c r="I31" s="3" t="s">
        <v>1089</v>
      </c>
      <c r="J31" s="113" t="s">
        <v>901</v>
      </c>
    </row>
    <row r="32" spans="1:10" ht="18.75" customHeight="1" x14ac:dyDescent="0.25">
      <c r="A32" s="113" t="s">
        <v>908</v>
      </c>
      <c r="B32" s="166" t="s">
        <v>788</v>
      </c>
      <c r="C32" s="3" t="s">
        <v>1044</v>
      </c>
      <c r="D32" s="164" t="s">
        <v>884</v>
      </c>
      <c r="E32" s="3" t="s">
        <v>856</v>
      </c>
      <c r="F32" s="165" t="s">
        <v>1047</v>
      </c>
      <c r="G32" s="3" t="s">
        <v>881</v>
      </c>
      <c r="H32" s="113" t="s">
        <v>1048</v>
      </c>
      <c r="I32" s="3" t="s">
        <v>1049</v>
      </c>
      <c r="J32" s="113" t="s">
        <v>119</v>
      </c>
    </row>
    <row r="33" spans="1:10" ht="20.25" customHeight="1" x14ac:dyDescent="0.25">
      <c r="A33" s="113" t="s">
        <v>909</v>
      </c>
      <c r="B33" s="166" t="s">
        <v>788</v>
      </c>
      <c r="C33" s="3" t="s">
        <v>1044</v>
      </c>
      <c r="D33" s="164" t="s">
        <v>884</v>
      </c>
      <c r="E33" s="3" t="s">
        <v>856</v>
      </c>
      <c r="F33" s="165" t="s">
        <v>1047</v>
      </c>
      <c r="G33" s="3" t="s">
        <v>881</v>
      </c>
      <c r="H33" s="113"/>
      <c r="I33" s="3" t="s">
        <v>1064</v>
      </c>
      <c r="J33" s="113" t="s">
        <v>886</v>
      </c>
    </row>
    <row r="34" spans="1:10" ht="26.25" customHeight="1" x14ac:dyDescent="0.25">
      <c r="A34" s="113" t="s">
        <v>910</v>
      </c>
      <c r="B34" s="166" t="s">
        <v>777</v>
      </c>
      <c r="C34" s="3" t="s">
        <v>1044</v>
      </c>
      <c r="D34" s="164" t="s">
        <v>885</v>
      </c>
      <c r="E34" s="3" t="s">
        <v>852</v>
      </c>
      <c r="F34" s="165" t="s">
        <v>1069</v>
      </c>
      <c r="G34" s="3" t="s">
        <v>881</v>
      </c>
      <c r="H34" s="113" t="s">
        <v>1070</v>
      </c>
      <c r="I34" s="3" t="s">
        <v>1071</v>
      </c>
      <c r="J34" s="113" t="s">
        <v>883</v>
      </c>
    </row>
    <row r="35" spans="1:10" ht="27" customHeight="1" x14ac:dyDescent="0.25">
      <c r="A35" s="113" t="s">
        <v>911</v>
      </c>
      <c r="B35" s="166" t="s">
        <v>774</v>
      </c>
      <c r="C35" s="3" t="s">
        <v>1044</v>
      </c>
      <c r="D35" s="164" t="s">
        <v>885</v>
      </c>
      <c r="E35" s="3" t="s">
        <v>850</v>
      </c>
      <c r="F35" s="165" t="s">
        <v>1065</v>
      </c>
      <c r="G35" s="3" t="s">
        <v>881</v>
      </c>
      <c r="H35" s="113" t="s">
        <v>1086</v>
      </c>
      <c r="I35" s="3" t="s">
        <v>1087</v>
      </c>
      <c r="J35" s="113" t="s">
        <v>884</v>
      </c>
    </row>
    <row r="36" spans="1:10" ht="27" customHeight="1" x14ac:dyDescent="0.25">
      <c r="A36" s="113" t="s">
        <v>912</v>
      </c>
      <c r="B36" s="166" t="s">
        <v>774</v>
      </c>
      <c r="C36" s="3" t="s">
        <v>1044</v>
      </c>
      <c r="D36" s="164" t="s">
        <v>885</v>
      </c>
      <c r="E36" s="3" t="s">
        <v>850</v>
      </c>
      <c r="F36" s="165" t="s">
        <v>1065</v>
      </c>
      <c r="G36" s="3" t="s">
        <v>881</v>
      </c>
      <c r="H36" s="113" t="s">
        <v>1088</v>
      </c>
      <c r="I36" s="3" t="s">
        <v>1089</v>
      </c>
      <c r="J36" s="113" t="s">
        <v>884</v>
      </c>
    </row>
    <row r="37" spans="1:10" ht="34.5" customHeight="1" x14ac:dyDescent="0.25">
      <c r="A37" s="113" t="s">
        <v>913</v>
      </c>
      <c r="B37" s="166" t="s">
        <v>777</v>
      </c>
      <c r="C37" s="3" t="s">
        <v>1044</v>
      </c>
      <c r="D37" s="164" t="s">
        <v>885</v>
      </c>
      <c r="E37" s="3" t="s">
        <v>852</v>
      </c>
      <c r="F37" s="165" t="s">
        <v>1069</v>
      </c>
      <c r="G37" s="3" t="s">
        <v>881</v>
      </c>
      <c r="H37" s="113" t="s">
        <v>1070</v>
      </c>
      <c r="I37" s="3" t="s">
        <v>1071</v>
      </c>
      <c r="J37" s="113" t="s">
        <v>119</v>
      </c>
    </row>
    <row r="38" spans="1:10" ht="32.25" customHeight="1" x14ac:dyDescent="0.25">
      <c r="A38" s="113" t="s">
        <v>914</v>
      </c>
      <c r="B38" s="166" t="s">
        <v>750</v>
      </c>
      <c r="C38" s="3" t="s">
        <v>1077</v>
      </c>
      <c r="D38" s="164" t="s">
        <v>885</v>
      </c>
      <c r="E38" s="3" t="s">
        <v>828</v>
      </c>
      <c r="F38" s="165" t="s">
        <v>1090</v>
      </c>
      <c r="G38" s="3" t="s">
        <v>881</v>
      </c>
      <c r="H38" s="113" t="s">
        <v>1091</v>
      </c>
      <c r="I38" s="3" t="s">
        <v>1092</v>
      </c>
      <c r="J38" s="113" t="s">
        <v>884</v>
      </c>
    </row>
    <row r="39" spans="1:10" ht="26.25" customHeight="1" x14ac:dyDescent="0.25">
      <c r="A39" s="113" t="s">
        <v>915</v>
      </c>
      <c r="B39" s="166" t="s">
        <v>750</v>
      </c>
      <c r="C39" s="3" t="s">
        <v>1077</v>
      </c>
      <c r="D39" s="164" t="s">
        <v>885</v>
      </c>
      <c r="E39" s="3" t="s">
        <v>828</v>
      </c>
      <c r="F39" s="165" t="s">
        <v>1090</v>
      </c>
      <c r="G39" s="3" t="s">
        <v>882</v>
      </c>
      <c r="H39" s="113" t="s">
        <v>1091</v>
      </c>
      <c r="I39" s="3" t="s">
        <v>1092</v>
      </c>
      <c r="J39" s="113" t="s">
        <v>883</v>
      </c>
    </row>
    <row r="40" spans="1:10" ht="15.6" customHeight="1" x14ac:dyDescent="0.25">
      <c r="A40" s="398" t="s">
        <v>102</v>
      </c>
      <c r="B40" s="399"/>
      <c r="C40" s="399"/>
      <c r="D40" s="399"/>
      <c r="E40" s="399"/>
      <c r="F40" s="399"/>
      <c r="G40" s="399"/>
      <c r="H40" s="399"/>
      <c r="I40" s="400"/>
      <c r="J40" s="167" t="s">
        <v>1094</v>
      </c>
    </row>
    <row r="41" spans="1:10" ht="18" customHeight="1" x14ac:dyDescent="0.25">
      <c r="A41" s="324" t="s">
        <v>99</v>
      </c>
      <c r="B41" s="324"/>
      <c r="C41" s="324"/>
      <c r="D41" s="324"/>
      <c r="E41" s="324"/>
      <c r="F41" s="324"/>
      <c r="G41" s="99" t="s">
        <v>3</v>
      </c>
      <c r="H41" s="131"/>
      <c r="I41" s="130"/>
      <c r="J41" s="167">
        <v>338</v>
      </c>
    </row>
    <row r="42" spans="1:10" ht="15" customHeight="1" x14ac:dyDescent="0.25">
      <c r="A42" s="324"/>
      <c r="B42" s="324"/>
      <c r="C42" s="324"/>
      <c r="D42" s="324"/>
      <c r="E42" s="324"/>
      <c r="F42" s="324"/>
      <c r="G42" s="131" t="s">
        <v>33</v>
      </c>
      <c r="H42" s="131"/>
      <c r="I42" s="130"/>
      <c r="J42" s="98">
        <f>J41*100/J40</f>
        <v>157.2093023255814</v>
      </c>
    </row>
    <row r="43" spans="1:10" ht="14.45" customHeight="1" x14ac:dyDescent="0.25">
      <c r="A43" s="324" t="s">
        <v>95</v>
      </c>
      <c r="B43" s="324"/>
      <c r="C43" s="324"/>
      <c r="D43" s="324"/>
      <c r="E43" s="324"/>
      <c r="F43" s="324"/>
      <c r="G43" s="131" t="s">
        <v>3</v>
      </c>
      <c r="H43" s="131"/>
      <c r="I43" s="130"/>
      <c r="J43" s="167">
        <v>307</v>
      </c>
    </row>
    <row r="44" spans="1:10" ht="19.149999999999999" customHeight="1" x14ac:dyDescent="0.25">
      <c r="A44" s="324"/>
      <c r="B44" s="324"/>
      <c r="C44" s="324"/>
      <c r="D44" s="324"/>
      <c r="E44" s="324"/>
      <c r="F44" s="324"/>
      <c r="G44" s="131" t="s">
        <v>33</v>
      </c>
      <c r="H44" s="131"/>
      <c r="I44" s="130"/>
      <c r="J44" s="98">
        <f>J43*100/J40</f>
        <v>142.7906976744186</v>
      </c>
    </row>
    <row r="45" spans="1:10" ht="9.75" customHeight="1" x14ac:dyDescent="0.25"/>
    <row r="46" spans="1:10" ht="9.75" customHeight="1" x14ac:dyDescent="0.25"/>
  </sheetData>
  <mergeCells count="13">
    <mergeCell ref="A1:I1"/>
    <mergeCell ref="J4:J5"/>
    <mergeCell ref="A40:I40"/>
    <mergeCell ref="A41:F42"/>
    <mergeCell ref="A43:F44"/>
    <mergeCell ref="A3:I3"/>
    <mergeCell ref="A4:A5"/>
    <mergeCell ref="B4:B5"/>
    <mergeCell ref="C4:C5"/>
    <mergeCell ref="D4:D5"/>
    <mergeCell ref="E4:F4"/>
    <mergeCell ref="G4:G5"/>
    <mergeCell ref="H4:I4"/>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1</vt:i4>
      </vt:variant>
    </vt:vector>
  </HeadingPairs>
  <TitlesOfParts>
    <vt:vector size="57" baseType="lpstr">
      <vt:lpstr>титульный лист </vt:lpstr>
      <vt:lpstr> УПР 1.</vt:lpstr>
      <vt:lpstr>УПР 2.</vt:lpstr>
      <vt:lpstr>УПР 3.</vt:lpstr>
      <vt:lpstr>УПР 4.</vt:lpstr>
      <vt:lpstr>УПР 5.</vt:lpstr>
      <vt:lpstr>УПР 6.</vt:lpstr>
      <vt:lpstr>УПР 7.</vt:lpstr>
      <vt:lpstr>УПР 8.</vt:lpstr>
      <vt:lpstr>УПР 9.</vt:lpstr>
      <vt:lpstr>УПР 9. Заключение</vt:lpstr>
      <vt:lpstr>НМР 1.1.</vt:lpstr>
      <vt:lpstr>НМР 1.1.1</vt:lpstr>
      <vt:lpstr>НМР 1.2</vt:lpstr>
      <vt:lpstr>НМР 1.3</vt:lpstr>
      <vt:lpstr>НМР 1.4</vt:lpstr>
      <vt:lpstr>НМР 1.5</vt:lpstr>
      <vt:lpstr>НМР 1.6</vt:lpstr>
      <vt:lpstr>НМР 2.1</vt:lpstr>
      <vt:lpstr>НМР 2.1.1</vt:lpstr>
      <vt:lpstr>НМР 2.1.2</vt:lpstr>
      <vt:lpstr>НМР 2.1.3</vt:lpstr>
      <vt:lpstr>НМР 2.2</vt:lpstr>
      <vt:lpstr>НМР 2.3</vt:lpstr>
      <vt:lpstr>НМР 3.1</vt:lpstr>
      <vt:lpstr>НМР 3.2</vt:lpstr>
      <vt:lpstr>НМР 3.3</vt:lpstr>
      <vt:lpstr>НМР 4.1</vt:lpstr>
      <vt:lpstr>НМР 4.2</vt:lpstr>
      <vt:lpstr>НМР 4.3</vt:lpstr>
      <vt:lpstr>НМР 5.</vt:lpstr>
      <vt:lpstr>НМР 6.</vt:lpstr>
      <vt:lpstr>НМР Заключение</vt:lpstr>
      <vt:lpstr>УВР 1.</vt:lpstr>
      <vt:lpstr>УВР 2.</vt:lpstr>
      <vt:lpstr>УВР 3.</vt:lpstr>
      <vt:lpstr>УВР 4.1</vt:lpstr>
      <vt:lpstr>УВР 4.2</vt:lpstr>
      <vt:lpstr>УВР 4.3</vt:lpstr>
      <vt:lpstr>УВР 5</vt:lpstr>
      <vt:lpstr>УВР 5.1</vt:lpstr>
      <vt:lpstr>УВР 6.1</vt:lpstr>
      <vt:lpstr>УВР 6.2</vt:lpstr>
      <vt:lpstr>УВР 6.3</vt:lpstr>
      <vt:lpstr>УВР 6.4</vt:lpstr>
      <vt:lpstr>УВР 6.5</vt:lpstr>
      <vt:lpstr>УВР 7.</vt:lpstr>
      <vt:lpstr>УВР 8.</vt:lpstr>
      <vt:lpstr>УВР 9.</vt:lpstr>
      <vt:lpstr>УВР 10.</vt:lpstr>
      <vt:lpstr>УВР 11.</vt:lpstr>
      <vt:lpstr>УВР 12.</vt:lpstr>
      <vt:lpstr>УВР 14.</vt:lpstr>
      <vt:lpstr>УВР 15.</vt:lpstr>
      <vt:lpstr>УВР 16.</vt:lpstr>
      <vt:lpstr>УВР Заключение</vt:lpstr>
      <vt:lpstr>'титульный лист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2022-07-21T08:15:08Z</dcterms:modified>
</cp:coreProperties>
</file>